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10\Desktop\업무\후원\후원금 사용내역(분기별)\"/>
    </mc:Choice>
  </mc:AlternateContent>
  <bookViews>
    <workbookView xWindow="0" yWindow="0" windowWidth="19305" windowHeight="5820"/>
  </bookViews>
  <sheets>
    <sheet name="후원금사용내역" sheetId="2" r:id="rId1"/>
  </sheets>
  <definedNames>
    <definedName name="_xlnm._FilterDatabase" localSheetId="0" hidden="1">후원금사용내역!$A$15:$M$48</definedName>
    <definedName name="_xlnm.Print_Area" localSheetId="0">후원금사용내역!$B$1:$G$49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J4" i="2"/>
  <c r="K4" i="2"/>
  <c r="L4" i="2"/>
  <c r="M5" i="2"/>
  <c r="M4" i="2" s="1"/>
  <c r="P5" i="2"/>
  <c r="U5" i="2" s="1"/>
  <c r="R5" i="2"/>
  <c r="T5" i="2" s="1"/>
  <c r="M6" i="2"/>
  <c r="P6" i="2"/>
  <c r="R6" i="2" s="1"/>
  <c r="T6" i="2" s="1"/>
  <c r="M7" i="2"/>
  <c r="P7" i="2" s="1"/>
  <c r="M8" i="2"/>
  <c r="P8" i="2" s="1"/>
  <c r="R8" i="2" s="1"/>
  <c r="T8" i="2" s="1"/>
  <c r="M9" i="2"/>
  <c r="P9" i="2" s="1"/>
  <c r="R9" i="2" s="1"/>
  <c r="T9" i="2" s="1"/>
  <c r="M10" i="2"/>
  <c r="P10" i="2" s="1"/>
  <c r="R10" i="2" s="1"/>
  <c r="T10" i="2" s="1"/>
  <c r="M11" i="2"/>
  <c r="P11" i="2" s="1"/>
  <c r="R11" i="2" s="1"/>
  <c r="T11" i="2" s="1"/>
  <c r="M12" i="2"/>
  <c r="P12" i="2" s="1"/>
  <c r="R12" i="2" s="1"/>
  <c r="T12" i="2" s="1"/>
  <c r="M13" i="2"/>
  <c r="P13" i="2" s="1"/>
  <c r="R13" i="2" s="1"/>
  <c r="T13" i="2" s="1"/>
  <c r="M14" i="2"/>
  <c r="P14" i="2"/>
  <c r="R14" i="2"/>
  <c r="T14" i="2"/>
  <c r="M15" i="2"/>
  <c r="P15" i="2"/>
  <c r="U15" i="2" s="1"/>
  <c r="R15" i="2"/>
  <c r="T15" i="2"/>
  <c r="M16" i="2"/>
  <c r="P16" i="2"/>
  <c r="U16" i="2" s="1"/>
  <c r="R16" i="2"/>
  <c r="T16" i="2" s="1"/>
  <c r="M17" i="2"/>
  <c r="U17" i="2" s="1"/>
  <c r="P17" i="2"/>
  <c r="R17" i="2" s="1"/>
  <c r="T17" i="2" s="1"/>
  <c r="M18" i="2"/>
  <c r="P18" i="2" s="1"/>
  <c r="M19" i="2"/>
  <c r="P19" i="2"/>
  <c r="U19" i="2" s="1"/>
  <c r="R19" i="2"/>
  <c r="T19" i="2"/>
  <c r="M20" i="2"/>
  <c r="P20" i="2"/>
  <c r="U20" i="2" s="1"/>
  <c r="R20" i="2"/>
  <c r="T20" i="2" s="1"/>
  <c r="M21" i="2"/>
  <c r="P21" i="2"/>
  <c r="R21" i="2" s="1"/>
  <c r="T21" i="2" s="1"/>
  <c r="M22" i="2"/>
  <c r="P22" i="2" s="1"/>
  <c r="M23" i="2"/>
  <c r="P23" i="2"/>
  <c r="U23" i="2" s="1"/>
  <c r="R23" i="2"/>
  <c r="T23" i="2"/>
  <c r="M24" i="2"/>
  <c r="P24" i="2"/>
  <c r="U24" i="2" s="1"/>
  <c r="R24" i="2"/>
  <c r="T24" i="2" s="1"/>
  <c r="M25" i="2"/>
  <c r="P25" i="2"/>
  <c r="R25" i="2" s="1"/>
  <c r="T25" i="2" s="1"/>
  <c r="M26" i="2"/>
  <c r="P26" i="2" s="1"/>
  <c r="R26" i="2" s="1"/>
  <c r="T26" i="2" s="1"/>
  <c r="M27" i="2"/>
  <c r="P27" i="2" s="1"/>
  <c r="M28" i="2"/>
  <c r="P28" i="2"/>
  <c r="R28" i="2"/>
  <c r="T28" i="2" s="1"/>
  <c r="R29" i="2"/>
  <c r="T29" i="2"/>
  <c r="Q30" i="2"/>
  <c r="T30" i="2"/>
  <c r="T31" i="2"/>
  <c r="T32" i="2"/>
  <c r="T33" i="2"/>
  <c r="U27" i="2" l="1"/>
  <c r="R27" i="2"/>
  <c r="T27" i="2" s="1"/>
  <c r="U22" i="2"/>
  <c r="R22" i="2"/>
  <c r="T22" i="2" s="1"/>
  <c r="U18" i="2"/>
  <c r="R18" i="2"/>
  <c r="T18" i="2" s="1"/>
  <c r="P30" i="2"/>
  <c r="R7" i="2"/>
  <c r="T7" i="2" s="1"/>
  <c r="U26" i="2"/>
  <c r="U13" i="2"/>
  <c r="U25" i="2"/>
  <c r="U21" i="2"/>
  <c r="U6" i="2"/>
  <c r="F14" i="2"/>
  <c r="D14" i="2" l="1"/>
  <c r="D113" i="2" l="1"/>
  <c r="E14" i="2"/>
  <c r="C14" i="2" l="1"/>
  <c r="I4" i="2" l="1"/>
</calcChain>
</file>

<file path=xl/sharedStrings.xml><?xml version="1.0" encoding="utf-8"?>
<sst xmlns="http://schemas.openxmlformats.org/spreadsheetml/2006/main" count="160" uniqueCount="119">
  <si>
    <t>항</t>
    <phoneticPr fontId="3" type="noConversion"/>
  </si>
  <si>
    <t>목</t>
    <phoneticPr fontId="3" type="noConversion"/>
  </si>
  <si>
    <t>전월이월금</t>
    <phoneticPr fontId="3" type="noConversion"/>
  </si>
  <si>
    <t>수입</t>
    <phoneticPr fontId="3" type="noConversion"/>
  </si>
  <si>
    <t>지출</t>
    <phoneticPr fontId="3" type="noConversion"/>
  </si>
  <si>
    <t>잔액</t>
    <phoneticPr fontId="3" type="noConversion"/>
  </si>
  <si>
    <t>후원금수입</t>
    <phoneticPr fontId="3" type="noConversion"/>
  </si>
  <si>
    <t xml:space="preserve">구  분 </t>
    <phoneticPr fontId="3" type="noConversion"/>
  </si>
  <si>
    <t>지정후원금수입</t>
    <phoneticPr fontId="3" type="noConversion"/>
  </si>
  <si>
    <t>복지관후원금</t>
    <phoneticPr fontId="3" type="noConversion"/>
  </si>
  <si>
    <t>비지정후원금수입</t>
    <phoneticPr fontId="3" type="noConversion"/>
  </si>
  <si>
    <t>재가후원금</t>
    <phoneticPr fontId="3" type="noConversion"/>
  </si>
  <si>
    <t>잡수입</t>
    <phoneticPr fontId="3" type="noConversion"/>
  </si>
  <si>
    <t>기타잡수입</t>
    <phoneticPr fontId="3" type="noConversion"/>
  </si>
  <si>
    <t>법인후원금</t>
    <phoneticPr fontId="3" type="noConversion"/>
  </si>
  <si>
    <t>예금이자</t>
    <phoneticPr fontId="3" type="noConversion"/>
  </si>
  <si>
    <t>반여1동</t>
    <phoneticPr fontId="3" type="noConversion"/>
  </si>
  <si>
    <t>지로후원금</t>
    <phoneticPr fontId="3" type="noConversion"/>
  </si>
  <si>
    <t>(단위 : 원)</t>
    <phoneticPr fontId="3" type="noConversion"/>
  </si>
  <si>
    <t>국민</t>
    <phoneticPr fontId="3" type="noConversion"/>
  </si>
  <si>
    <t>사 용 일 자</t>
    <phoneticPr fontId="3" type="noConversion"/>
  </si>
  <si>
    <t>사 용 내 역</t>
    <phoneticPr fontId="3" type="noConversion"/>
  </si>
  <si>
    <t>금           액</t>
    <phoneticPr fontId="3" type="noConversion"/>
  </si>
  <si>
    <t>비고</t>
    <phoneticPr fontId="3" type="noConversion"/>
  </si>
  <si>
    <t>국민2</t>
    <phoneticPr fontId="3" type="noConversion"/>
  </si>
  <si>
    <t>총         계</t>
    <phoneticPr fontId="3" type="noConversion"/>
  </si>
  <si>
    <t>지정</t>
    <phoneticPr fontId="3" type="noConversion"/>
  </si>
  <si>
    <t>비지정</t>
    <phoneticPr fontId="3" type="noConversion"/>
  </si>
  <si>
    <t>우리은행</t>
    <phoneticPr fontId="3" type="noConversion"/>
  </si>
  <si>
    <t>노복후원금</t>
    <phoneticPr fontId="3" type="noConversion"/>
  </si>
  <si>
    <t xml:space="preserve">사회복지법인 영진복지재단 </t>
    <phoneticPr fontId="3" type="noConversion"/>
  </si>
  <si>
    <t>합계</t>
    <phoneticPr fontId="3" type="noConversion"/>
  </si>
  <si>
    <t>계</t>
    <phoneticPr fontId="3" type="noConversion"/>
  </si>
  <si>
    <t>차액</t>
    <phoneticPr fontId="3" type="noConversion"/>
  </si>
  <si>
    <t>지정후원금에서 인출</t>
    <phoneticPr fontId="3" type="noConversion"/>
  </si>
  <si>
    <t>영진꿈나무</t>
    <phoneticPr fontId="3" type="noConversion"/>
  </si>
  <si>
    <t>도란도란</t>
    <phoneticPr fontId="3" type="noConversion"/>
  </si>
  <si>
    <t>결식아동영양지원</t>
    <phoneticPr fontId="3" type="noConversion"/>
  </si>
  <si>
    <t>한땀두땀</t>
    <phoneticPr fontId="3" type="noConversion"/>
  </si>
  <si>
    <t>신한금융희망재단</t>
    <phoneticPr fontId="3" type="noConversion"/>
  </si>
  <si>
    <t>복지관 차량 (장기)임대 임대료 지불의 건</t>
  </si>
  <si>
    <t>이자/잡수입</t>
    <phoneticPr fontId="3" type="noConversion"/>
  </si>
  <si>
    <t>함께하는사랑밭</t>
    <phoneticPr fontId="3" type="noConversion"/>
  </si>
  <si>
    <t>드림리턴즈</t>
    <phoneticPr fontId="3" type="noConversion"/>
  </si>
  <si>
    <t>우양키오스크</t>
    <phoneticPr fontId="3" type="noConversion"/>
  </si>
  <si>
    <t>funfunday</t>
    <phoneticPr fontId="3" type="noConversion"/>
  </si>
  <si>
    <t>hug</t>
    <phoneticPr fontId="3" type="noConversion"/>
  </si>
  <si>
    <t>BNK 삼계탕</t>
    <phoneticPr fontId="3" type="noConversion"/>
  </si>
  <si>
    <t>희망여름</t>
    <phoneticPr fontId="3" type="noConversion"/>
  </si>
  <si>
    <t>우양요리교실</t>
    <phoneticPr fontId="3" type="noConversion"/>
  </si>
  <si>
    <t>비지정후원금에서 인출</t>
    <phoneticPr fontId="3" type="noConversion"/>
  </si>
  <si>
    <t>수입</t>
    <phoneticPr fontId="3" type="noConversion"/>
  </si>
  <si>
    <t>지출</t>
    <phoneticPr fontId="3" type="noConversion"/>
  </si>
  <si>
    <t>지정후원금</t>
    <phoneticPr fontId="3" type="noConversion"/>
  </si>
  <si>
    <t>비지정후원금</t>
    <phoneticPr fontId="3" type="noConversion"/>
  </si>
  <si>
    <t>지정후원금</t>
    <phoneticPr fontId="3" type="noConversion"/>
  </si>
  <si>
    <t>비지정후원금</t>
    <phoneticPr fontId="3" type="noConversion"/>
  </si>
  <si>
    <t>2026년 1/4분기 후원금 수입. 지출</t>
    <phoneticPr fontId="3" type="noConversion"/>
  </si>
  <si>
    <t>2026년 1/4분기 후원금 사용명세서</t>
    <phoneticPr fontId="3" type="noConversion"/>
  </si>
  <si>
    <t>지로후원금</t>
  </si>
  <si>
    <t>복지관후원금</t>
  </si>
  <si>
    <t>재가후원금</t>
  </si>
  <si>
    <t>법인후원금</t>
  </si>
  <si>
    <t>반여1동</t>
  </si>
  <si>
    <t>국민</t>
  </si>
  <si>
    <t>국민2</t>
  </si>
  <si>
    <t>우리은행</t>
  </si>
  <si>
    <t>노복후원금</t>
  </si>
  <si>
    <t>희망여름</t>
  </si>
  <si>
    <t>장산성당</t>
  </si>
  <si>
    <t>한땀두땀</t>
  </si>
  <si>
    <t>우양키오스크</t>
  </si>
  <si>
    <t>결식아동영양지원</t>
  </si>
  <si>
    <t>신한금융희망재단</t>
  </si>
  <si>
    <t>영진꿈나무</t>
  </si>
  <si>
    <t>도란도란</t>
  </si>
  <si>
    <t>funfunday</t>
  </si>
  <si>
    <t>함께하는사랑밭</t>
  </si>
  <si>
    <t>hug</t>
  </si>
  <si>
    <t>BNK 삼계탕</t>
  </si>
  <si>
    <t>드림리턴즈</t>
  </si>
  <si>
    <t>우양잔반없는날</t>
  </si>
  <si>
    <t>산타원정대</t>
  </si>
  <si>
    <t>SOS위고 지원사업</t>
  </si>
  <si>
    <t>컴퓨터지원</t>
    <phoneticPr fontId="3" type="noConversion"/>
  </si>
  <si>
    <t>우양재단</t>
    <phoneticPr fontId="3" type="noConversion"/>
  </si>
  <si>
    <t xml:space="preserve">2025년 복권기금 돌봄강화 프로그램 이자발생액 반납 </t>
  </si>
  <si>
    <t xml:space="preserve">한땀두땀3 이자 발생액 기관 잡수입 처리 </t>
  </si>
  <si>
    <t>재가노인지원서비스센터 12월 노인용돈드리기 결연후원금 지급</t>
  </si>
  <si>
    <t>지역사회보호사업 12월 결연후원금 지급</t>
  </si>
  <si>
    <t>KBS강태원복지재단 12월 후원금 지급</t>
  </si>
  <si>
    <t>국민은행 잔액증명서 발급 수수료</t>
  </si>
  <si>
    <t>우리은행 잔액증명서 발급 수수료</t>
  </si>
  <si>
    <t>2025년 12월 영진종합사회복지관 어린이재단 후원금 지급의 건</t>
  </si>
  <si>
    <t>지역사회보장협의체 법인전입금 지원(반하는봉사단 밑반찬사업)</t>
  </si>
  <si>
    <t>2025년 신한라이프장학프로그램 꿈키우기 장학금(2차) 지급의 건</t>
  </si>
  <si>
    <t>[초록우산] 가족돌봄아동지원사업 '드림리턴즈' 지원금 1월분 지급의 건</t>
  </si>
  <si>
    <t xml:space="preserve">법인 인감증명서발급 수수료 </t>
  </si>
  <si>
    <t>[세이브더칠드런] 2025년 취약계층아동 양육지원사업 &lt;도담도담 프로젝트&gt; 지원금 지급의 건</t>
  </si>
  <si>
    <t>[이랜드복지재단] SOS위고 사업 선정에 따른 자립비(치과 치료비) 사용의 건</t>
  </si>
  <si>
    <t>재가노인지원서비스센터 1월 노인용돈드리기 결연후원금 지급</t>
  </si>
  <si>
    <t>KBS강태원복지재단 1월 후원금 지급</t>
  </si>
  <si>
    <t>2026년 KNN문화재단 및 넥센월석문화재단 장학금 지급의 건</t>
  </si>
  <si>
    <t>지역사회보호사업 1월 결연후원금 지급</t>
  </si>
  <si>
    <t>2026년 1월 영진종합사회복지관 어린이재단 후원금 지급의 건</t>
  </si>
  <si>
    <t>2026년 설맞이 지원 주균창 후원자님 후원금 지급의 건</t>
  </si>
  <si>
    <t>법인 등기부등본 발급 수수료</t>
  </si>
  <si>
    <t xml:space="preserve">2026년 한국사회복지법인협회 연회비 납부 </t>
  </si>
  <si>
    <t>[초록우산] 가족돌봄아동지원사업 '드림리턴즈' 지원금 2월분 지급의 건</t>
  </si>
  <si>
    <t>2026년 제1차 이사회 소집 공문 발송비</t>
  </si>
  <si>
    <t>지역사회보호사업 2월 결연후원금 지급</t>
  </si>
  <si>
    <t>KBS강태원복지재단 2월 후원금 지급</t>
  </si>
  <si>
    <t>2026년 2월 영진종합사회복지관 어린이재단 후원금 지급의 건</t>
  </si>
  <si>
    <t>2026년 경로식당 필요물품(숟가락) 구입의 건</t>
  </si>
  <si>
    <t>[초록우산] 가족돌봄아동지원사업 '드림리턴즈' 지원금 3월분 지급의 건</t>
  </si>
  <si>
    <t>재가사례아동 가정 공예프로그램'가족애 공작소' 재료비, 식대비</t>
  </si>
  <si>
    <t>재가노인지원서비스센터 2월 노인용돈드리기 결연후원금 지급</t>
  </si>
  <si>
    <t>기타잡수입</t>
    <phoneticPr fontId="3" type="noConversion"/>
  </si>
  <si>
    <t>기타잡수입에서 인출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</si>
</sst>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m&quot;월&quot;\ d&quot;일&quot;;@"/>
  </numFmts>
  <fonts count="1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6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20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41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41" fontId="4" fillId="0" borderId="0" xfId="1" applyFont="1" applyFill="1">
      <alignment vertical="center"/>
    </xf>
    <xf numFmtId="0" fontId="5" fillId="0" borderId="0" xfId="0" applyFont="1" applyFill="1" applyAlignment="1">
      <alignment horizontal="left" vertical="center"/>
    </xf>
    <xf numFmtId="41" fontId="5" fillId="0" borderId="0" xfId="1" applyFont="1" applyFill="1">
      <alignment vertical="center"/>
    </xf>
    <xf numFmtId="41" fontId="6" fillId="0" borderId="0" xfId="0" applyNumberFormat="1" applyFont="1" applyFill="1" applyAlignment="1">
      <alignment horizontal="left" vertical="center"/>
    </xf>
    <xf numFmtId="41" fontId="6" fillId="0" borderId="0" xfId="1" applyFont="1" applyFill="1" applyAlignment="1">
      <alignment horizontal="left" vertical="center"/>
    </xf>
    <xf numFmtId="178" fontId="5" fillId="0" borderId="0" xfId="0" applyNumberFormat="1" applyFont="1" applyFill="1">
      <alignment vertical="center"/>
    </xf>
    <xf numFmtId="177" fontId="5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41" fontId="5" fillId="0" borderId="0" xfId="0" applyNumberFormat="1" applyFont="1" applyFill="1">
      <alignment vertical="center"/>
    </xf>
    <xf numFmtId="179" fontId="5" fillId="0" borderId="0" xfId="0" applyNumberFormat="1" applyFont="1" applyFill="1" applyAlignment="1">
      <alignment horizontal="center" vertical="center"/>
    </xf>
    <xf numFmtId="41" fontId="6" fillId="2" borderId="2" xfId="0" applyNumberFormat="1" applyFont="1" applyFill="1" applyBorder="1" applyAlignment="1">
      <alignment horizontal="left" vertical="center"/>
    </xf>
    <xf numFmtId="41" fontId="5" fillId="2" borderId="0" xfId="1" applyFont="1" applyFill="1" applyBorder="1">
      <alignment vertical="center"/>
    </xf>
    <xf numFmtId="41" fontId="6" fillId="2" borderId="0" xfId="1" applyFont="1" applyFill="1" applyBorder="1" applyAlignment="1">
      <alignment horizontal="left" vertical="center"/>
    </xf>
    <xf numFmtId="41" fontId="6" fillId="3" borderId="0" xfId="1" applyFont="1" applyFill="1" applyBorder="1" applyAlignment="1">
      <alignment horizontal="left" vertical="center"/>
    </xf>
    <xf numFmtId="41" fontId="5" fillId="3" borderId="0" xfId="1" applyFont="1" applyFill="1" applyBorder="1">
      <alignment vertical="center"/>
    </xf>
    <xf numFmtId="41" fontId="6" fillId="4" borderId="0" xfId="1" applyFont="1" applyFill="1" applyBorder="1">
      <alignment vertical="center"/>
    </xf>
    <xf numFmtId="41" fontId="5" fillId="4" borderId="0" xfId="1" applyFont="1" applyFill="1" applyBorder="1">
      <alignment vertical="center"/>
    </xf>
    <xf numFmtId="41" fontId="6" fillId="4" borderId="0" xfId="1" applyFont="1" applyFill="1" applyBorder="1" applyAlignment="1">
      <alignment horizontal="left" vertical="center"/>
    </xf>
    <xf numFmtId="41" fontId="6" fillId="4" borderId="0" xfId="0" applyNumberFormat="1" applyFont="1" applyFill="1" applyBorder="1" applyAlignment="1">
      <alignment horizontal="left" vertical="center"/>
    </xf>
    <xf numFmtId="41" fontId="6" fillId="0" borderId="1" xfId="1" applyFont="1" applyFill="1" applyBorder="1" applyAlignment="1">
      <alignment horizontal="right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1" fontId="5" fillId="0" borderId="0" xfId="1" applyFont="1" applyFill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176" fontId="5" fillId="0" borderId="0" xfId="1" applyNumberFormat="1" applyFont="1" applyFill="1">
      <alignment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41" fontId="6" fillId="4" borderId="0" xfId="1" applyFont="1" applyFill="1">
      <alignment vertical="center"/>
    </xf>
    <xf numFmtId="0" fontId="5" fillId="4" borderId="0" xfId="0" applyFont="1" applyFill="1">
      <alignment vertical="center"/>
    </xf>
    <xf numFmtId="41" fontId="5" fillId="4" borderId="0" xfId="1" applyFont="1" applyFill="1">
      <alignment vertical="center"/>
    </xf>
    <xf numFmtId="41" fontId="6" fillId="4" borderId="0" xfId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41" fontId="5" fillId="4" borderId="0" xfId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 vertical="center"/>
    </xf>
    <xf numFmtId="177" fontId="5" fillId="4" borderId="0" xfId="0" applyNumberFormat="1" applyFont="1" applyFill="1">
      <alignment vertical="center"/>
    </xf>
    <xf numFmtId="49" fontId="0" fillId="0" borderId="2" xfId="0" applyNumberFormat="1" applyFont="1" applyBorder="1" applyAlignment="1">
      <alignment horizontal="left" vertical="center"/>
    </xf>
    <xf numFmtId="3" fontId="0" fillId="0" borderId="6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>
      <alignment vertical="center"/>
    </xf>
    <xf numFmtId="179" fontId="0" fillId="0" borderId="3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3" fontId="0" fillId="0" borderId="7" xfId="0" applyNumberFormat="1" applyFont="1" applyBorder="1" applyAlignment="1">
      <alignment horizontal="right" vertical="center"/>
    </xf>
    <xf numFmtId="0" fontId="5" fillId="0" borderId="8" xfId="0" applyFont="1" applyFill="1" applyBorder="1">
      <alignment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>
      <alignment vertical="center"/>
    </xf>
    <xf numFmtId="41" fontId="10" fillId="0" borderId="6" xfId="1" applyFont="1" applyFill="1" applyBorder="1" applyAlignment="1">
      <alignment horizontal="right" vertical="center" wrapText="1"/>
    </xf>
    <xf numFmtId="3" fontId="10" fillId="0" borderId="6" xfId="0" applyNumberFormat="1" applyFont="1" applyFill="1" applyBorder="1" applyAlignment="1">
      <alignment horizontal="right" vertical="center" wrapText="1"/>
    </xf>
    <xf numFmtId="176" fontId="11" fillId="0" borderId="6" xfId="1" applyNumberFormat="1" applyFont="1" applyFill="1" applyBorder="1">
      <alignment vertical="center"/>
    </xf>
    <xf numFmtId="176" fontId="11" fillId="0" borderId="6" xfId="1" applyNumberFormat="1" applyFont="1" applyFill="1" applyBorder="1" applyAlignment="1">
      <alignment vertical="center" wrapText="1"/>
    </xf>
    <xf numFmtId="176" fontId="11" fillId="0" borderId="6" xfId="1" applyNumberFormat="1" applyFont="1" applyFill="1" applyBorder="1" applyAlignment="1">
      <alignment horizontal="right" vertical="center" wrapText="1"/>
    </xf>
    <xf numFmtId="41" fontId="0" fillId="0" borderId="6" xfId="1" applyFont="1" applyBorder="1" applyAlignment="1">
      <alignment horizontal="right" vertical="center"/>
    </xf>
    <xf numFmtId="41" fontId="11" fillId="0" borderId="3" xfId="1" applyFont="1" applyFill="1" applyBorder="1" applyAlignment="1">
      <alignment vertical="center"/>
    </xf>
    <xf numFmtId="41" fontId="11" fillId="0" borderId="6" xfId="1" applyFont="1" applyFill="1" applyBorder="1" applyAlignment="1">
      <alignment vertical="center"/>
    </xf>
    <xf numFmtId="41" fontId="11" fillId="0" borderId="7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1" fontId="6" fillId="0" borderId="9" xfId="1" applyFont="1" applyFill="1" applyBorder="1" applyAlignment="1">
      <alignment horizontal="center" vertical="center"/>
    </xf>
    <xf numFmtId="41" fontId="6" fillId="0" borderId="10" xfId="1" applyFont="1" applyFill="1" applyBorder="1" applyAlignment="1">
      <alignment horizontal="center" vertical="center"/>
    </xf>
    <xf numFmtId="41" fontId="6" fillId="0" borderId="11" xfId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3" xfId="2"/>
  </cellStyles>
  <dxfs count="0"/>
  <tableStyles count="0" defaultTableStyle="TableStyleMedium2" defaultPivotStyle="PivotStyleLight16"/>
  <colors>
    <mruColors>
      <color rgb="FFFFCCFF"/>
      <color rgb="FFCCECFF"/>
      <color rgb="FFC9E7A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후원금 지출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35294531933508311"/>
          <c:y val="0.28093868474773986"/>
          <c:w val="0.31077602799650045"/>
          <c:h val="0.51796004666083406"/>
        </c:manualLayout>
      </c:layout>
      <c:doughnutChart>
        <c:varyColors val="1"/>
        <c:ser>
          <c:idx val="1"/>
          <c:order val="0"/>
          <c:tx>
            <c:strRef>
              <c:f>후원금사용내역!$I$38</c:f>
              <c:strCache>
                <c:ptCount val="1"/>
                <c:pt idx="0">
                  <c:v>지출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후원금사용내역!$J$37:$K$37</c:f>
            </c:multiLvlStrRef>
          </c:cat>
          <c:val>
            <c:numRef>
              <c:f>후원금사용내역!$J$38:$K$38</c:f>
            </c:numRef>
          </c:val>
          <c:extLst>
            <c:ext xmlns:c16="http://schemas.microsoft.com/office/drawing/2014/chart" uri="{C3380CC4-5D6E-409C-BE32-E72D297353CC}">
              <c16:uniqueId val="{00000004-4098-40CC-A338-3BEDE7938A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18</xdr:col>
      <xdr:colOff>280147</xdr:colOff>
      <xdr:row>48</xdr:row>
      <xdr:rowOff>0</xdr:rowOff>
    </xdr:to>
    <xdr:graphicFrame macro="">
      <xdr:nvGraphicFramePr>
        <xdr:cNvPr id="7" name="차트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3"/>
  <sheetViews>
    <sheetView tabSelected="1" topLeftCell="B1" zoomScale="85" zoomScaleNormal="85" zoomScaleSheetLayoutView="70" workbookViewId="0">
      <selection activeCell="D4" sqref="D4:G8"/>
    </sheetView>
  </sheetViews>
  <sheetFormatPr defaultRowHeight="17.45" customHeight="1" x14ac:dyDescent="0.15"/>
  <cols>
    <col min="1" max="1" width="1.109375" style="2" customWidth="1"/>
    <col min="2" max="2" width="10.33203125" style="17" customWidth="1"/>
    <col min="3" max="3" width="65.44140625" style="14" customWidth="1"/>
    <col min="4" max="4" width="16.5546875" style="35" customWidth="1"/>
    <col min="5" max="5" width="16.5546875" style="8" customWidth="1"/>
    <col min="6" max="6" width="16.5546875" style="2" customWidth="1"/>
    <col min="7" max="7" width="20.33203125" style="2" customWidth="1"/>
    <col min="8" max="8" width="15.33203125" style="7" hidden="1" customWidth="1"/>
    <col min="9" max="9" width="13.77734375" style="2" hidden="1" customWidth="1"/>
    <col min="10" max="11" width="12" style="8" hidden="1" customWidth="1"/>
    <col min="12" max="12" width="11.21875" style="8" hidden="1" customWidth="1"/>
    <col min="13" max="13" width="14.21875" style="8" hidden="1" customWidth="1"/>
    <col min="14" max="14" width="10.5546875" style="2" hidden="1" customWidth="1"/>
    <col min="15" max="15" width="12.33203125" style="2" hidden="1" customWidth="1"/>
    <col min="16" max="16" width="12.6640625" style="2" hidden="1" customWidth="1"/>
    <col min="17" max="17" width="13" style="2" hidden="1" customWidth="1"/>
    <col min="18" max="18" width="12.109375" style="2" hidden="1" customWidth="1"/>
    <col min="19" max="19" width="13.21875" style="2" hidden="1" customWidth="1"/>
    <col min="20" max="20" width="17.109375" style="2" hidden="1" customWidth="1"/>
    <col min="21" max="21" width="15.33203125" style="2" hidden="1" customWidth="1"/>
    <col min="22" max="16384" width="8.88671875" style="2"/>
  </cols>
  <sheetData>
    <row r="1" spans="1:21" s="4" customFormat="1" ht="23.45" customHeight="1" x14ac:dyDescent="0.15">
      <c r="B1" s="74" t="s">
        <v>57</v>
      </c>
      <c r="C1" s="74"/>
      <c r="D1" s="74"/>
      <c r="E1" s="74"/>
      <c r="F1" s="74"/>
      <c r="G1" s="74"/>
      <c r="J1" s="6"/>
      <c r="K1" s="6"/>
      <c r="L1" s="6"/>
      <c r="M1" s="6"/>
    </row>
    <row r="2" spans="1:21" ht="23.45" customHeight="1" x14ac:dyDescent="0.15">
      <c r="G2" s="3" t="s">
        <v>18</v>
      </c>
    </row>
    <row r="3" spans="1:21" ht="23.45" customHeight="1" x14ac:dyDescent="0.15">
      <c r="B3" s="44" t="s">
        <v>0</v>
      </c>
      <c r="C3" s="15" t="s">
        <v>1</v>
      </c>
      <c r="D3" s="43" t="s">
        <v>2</v>
      </c>
      <c r="E3" s="28" t="s">
        <v>3</v>
      </c>
      <c r="F3" s="42" t="s">
        <v>4</v>
      </c>
      <c r="G3" s="42" t="s">
        <v>5</v>
      </c>
      <c r="H3" s="29" t="s">
        <v>5</v>
      </c>
      <c r="I3" s="29"/>
      <c r="J3" s="30" t="s">
        <v>41</v>
      </c>
      <c r="K3" s="30" t="s">
        <v>26</v>
      </c>
      <c r="L3" s="30" t="s">
        <v>27</v>
      </c>
      <c r="M3" s="30" t="s">
        <v>31</v>
      </c>
      <c r="N3" s="29"/>
      <c r="O3" s="29" t="s">
        <v>2</v>
      </c>
      <c r="P3" s="29"/>
      <c r="Q3" s="29"/>
      <c r="R3" s="29"/>
      <c r="S3" s="29"/>
    </row>
    <row r="4" spans="1:21" ht="23.45" customHeight="1" x14ac:dyDescent="0.15">
      <c r="B4" s="75" t="s">
        <v>6</v>
      </c>
      <c r="C4" s="13" t="s">
        <v>7</v>
      </c>
      <c r="D4" s="36">
        <v>134796469</v>
      </c>
      <c r="E4" s="27">
        <v>20397809</v>
      </c>
      <c r="F4" s="1">
        <v>27202019</v>
      </c>
      <c r="G4" s="1">
        <v>127992259</v>
      </c>
      <c r="H4" s="9">
        <f>SUM(H5:H28)</f>
        <v>127992259</v>
      </c>
      <c r="I4" s="8">
        <f>H4-G4</f>
        <v>0</v>
      </c>
      <c r="J4" s="10">
        <f>SUM(J5:J28)</f>
        <v>1828199</v>
      </c>
      <c r="K4" s="10">
        <f t="shared" ref="K4:M4" si="0">SUM(K5:K28)</f>
        <v>17531480</v>
      </c>
      <c r="L4" s="10">
        <f t="shared" si="0"/>
        <v>1038130</v>
      </c>
      <c r="M4" s="10">
        <f t="shared" si="0"/>
        <v>20397809</v>
      </c>
      <c r="O4" s="9">
        <v>134796469</v>
      </c>
      <c r="P4" s="29" t="s">
        <v>3</v>
      </c>
      <c r="Q4" s="29" t="s">
        <v>4</v>
      </c>
      <c r="R4" s="29" t="s">
        <v>32</v>
      </c>
      <c r="S4" s="29" t="s">
        <v>5</v>
      </c>
      <c r="T4" s="29" t="s">
        <v>33</v>
      </c>
    </row>
    <row r="5" spans="1:21" ht="23.45" customHeight="1" x14ac:dyDescent="0.15">
      <c r="B5" s="75"/>
      <c r="C5" s="13" t="s">
        <v>8</v>
      </c>
      <c r="D5" s="36">
        <v>76814035</v>
      </c>
      <c r="E5" s="27">
        <v>17531480</v>
      </c>
      <c r="F5" s="1">
        <v>25232151</v>
      </c>
      <c r="G5" s="1">
        <v>69113364</v>
      </c>
      <c r="H5" s="26">
        <v>5335694</v>
      </c>
      <c r="I5" s="24" t="s">
        <v>9</v>
      </c>
      <c r="J5" s="24">
        <v>42</v>
      </c>
      <c r="K5" s="24"/>
      <c r="L5" s="24">
        <v>323850</v>
      </c>
      <c r="M5" s="8">
        <f t="shared" ref="M5:M28" si="1">SUM(J5:L5)</f>
        <v>323892</v>
      </c>
      <c r="N5" s="24" t="s">
        <v>60</v>
      </c>
      <c r="O5" s="26">
        <v>6351802</v>
      </c>
      <c r="P5" s="8">
        <f>M5</f>
        <v>323892</v>
      </c>
      <c r="Q5" s="8">
        <v>2680000</v>
      </c>
      <c r="R5" s="16">
        <f>O5+P5-Q5</f>
        <v>3995694</v>
      </c>
      <c r="S5" s="26">
        <v>6351802</v>
      </c>
      <c r="T5" s="16">
        <f>R5-S5</f>
        <v>-2356108</v>
      </c>
      <c r="U5" s="16">
        <f>M5-P5</f>
        <v>0</v>
      </c>
    </row>
    <row r="6" spans="1:21" ht="23.45" customHeight="1" x14ac:dyDescent="0.15">
      <c r="B6" s="75"/>
      <c r="C6" s="13" t="s">
        <v>10</v>
      </c>
      <c r="D6" s="36">
        <v>49175922</v>
      </c>
      <c r="E6" s="27">
        <v>1038130</v>
      </c>
      <c r="F6" s="1">
        <v>1369640</v>
      </c>
      <c r="G6" s="1">
        <v>48844412</v>
      </c>
      <c r="H6" s="26">
        <v>16149809</v>
      </c>
      <c r="I6" s="24" t="s">
        <v>11</v>
      </c>
      <c r="J6" s="24"/>
      <c r="K6" s="24">
        <v>8545000</v>
      </c>
      <c r="L6" s="24">
        <v>90000</v>
      </c>
      <c r="M6" s="8">
        <f t="shared" si="1"/>
        <v>8635000</v>
      </c>
      <c r="N6" s="24" t="s">
        <v>61</v>
      </c>
      <c r="O6" s="26">
        <v>22691960</v>
      </c>
      <c r="P6" s="8">
        <f t="shared" ref="P6:P28" si="2">M6</f>
        <v>8635000</v>
      </c>
      <c r="Q6" s="8">
        <v>11914400</v>
      </c>
      <c r="R6" s="16">
        <f t="shared" ref="R6:R26" si="3">O6+P6-Q6</f>
        <v>19412560</v>
      </c>
      <c r="S6" s="26">
        <v>22691960</v>
      </c>
      <c r="T6" s="16">
        <f t="shared" ref="T6:T30" si="4">R6-S6</f>
        <v>-3279400</v>
      </c>
      <c r="U6" s="16">
        <f t="shared" ref="U6:U27" si="5">M6-P6</f>
        <v>0</v>
      </c>
    </row>
    <row r="7" spans="1:21" ht="23.45" customHeight="1" x14ac:dyDescent="0.15">
      <c r="B7" s="75" t="s">
        <v>12</v>
      </c>
      <c r="C7" s="13" t="s">
        <v>13</v>
      </c>
      <c r="D7" s="36">
        <v>6384766</v>
      </c>
      <c r="E7" s="27">
        <v>1824000</v>
      </c>
      <c r="F7" s="1">
        <v>600000</v>
      </c>
      <c r="G7" s="1">
        <v>7608766</v>
      </c>
      <c r="H7" s="18">
        <v>23008196</v>
      </c>
      <c r="I7" s="19" t="s">
        <v>14</v>
      </c>
      <c r="J7" s="19">
        <v>1824514</v>
      </c>
      <c r="K7" s="19">
        <v>270000</v>
      </c>
      <c r="L7" s="19">
        <v>535000</v>
      </c>
      <c r="M7" s="8">
        <f t="shared" si="1"/>
        <v>2629514</v>
      </c>
      <c r="N7" s="19" t="s">
        <v>62</v>
      </c>
      <c r="O7" s="18">
        <v>21276322</v>
      </c>
      <c r="P7" s="8">
        <f t="shared" si="2"/>
        <v>2629514</v>
      </c>
      <c r="Q7" s="8">
        <v>270040</v>
      </c>
      <c r="R7" s="16">
        <f t="shared" si="3"/>
        <v>23635796</v>
      </c>
      <c r="S7" s="18">
        <v>21276322</v>
      </c>
      <c r="T7" s="16">
        <f t="shared" si="4"/>
        <v>2359474</v>
      </c>
      <c r="U7" s="16"/>
    </row>
    <row r="8" spans="1:21" ht="23.45" customHeight="1" x14ac:dyDescent="0.15">
      <c r="B8" s="75"/>
      <c r="C8" s="13" t="s">
        <v>15</v>
      </c>
      <c r="D8" s="36">
        <v>2421746</v>
      </c>
      <c r="E8" s="27">
        <v>4199</v>
      </c>
      <c r="F8" s="1">
        <v>228</v>
      </c>
      <c r="G8" s="1">
        <v>2425717</v>
      </c>
      <c r="H8" s="18">
        <v>23016465</v>
      </c>
      <c r="I8" s="19" t="s">
        <v>16</v>
      </c>
      <c r="J8" s="19"/>
      <c r="K8" s="19">
        <v>900000</v>
      </c>
      <c r="L8" s="19"/>
      <c r="M8" s="8">
        <f t="shared" si="1"/>
        <v>900000</v>
      </c>
      <c r="N8" s="19" t="s">
        <v>63</v>
      </c>
      <c r="O8" s="18">
        <v>26616465</v>
      </c>
      <c r="P8" s="8">
        <f t="shared" si="2"/>
        <v>900000</v>
      </c>
      <c r="Q8" s="8">
        <v>3500000</v>
      </c>
      <c r="R8" s="16">
        <f t="shared" si="3"/>
        <v>24016465</v>
      </c>
      <c r="S8" s="18">
        <v>29444987</v>
      </c>
      <c r="T8" s="16">
        <f t="shared" si="4"/>
        <v>-5428522</v>
      </c>
      <c r="U8" s="16"/>
    </row>
    <row r="9" spans="1:21" ht="23.45" customHeight="1" x14ac:dyDescent="0.15">
      <c r="B9" s="31"/>
      <c r="C9" s="32"/>
      <c r="D9" s="37"/>
      <c r="E9" s="33"/>
      <c r="F9" s="34"/>
      <c r="G9" s="34"/>
      <c r="H9" s="20">
        <v>15043594</v>
      </c>
      <c r="I9" s="19" t="s">
        <v>17</v>
      </c>
      <c r="J9" s="19">
        <v>344</v>
      </c>
      <c r="K9" s="19"/>
      <c r="L9" s="19">
        <v>89280</v>
      </c>
      <c r="M9" s="8">
        <f t="shared" si="1"/>
        <v>89624</v>
      </c>
      <c r="N9" s="19" t="s">
        <v>59</v>
      </c>
      <c r="O9" s="20">
        <v>14953970</v>
      </c>
      <c r="P9" s="8">
        <f t="shared" si="2"/>
        <v>89624</v>
      </c>
      <c r="Q9" s="8">
        <v>0</v>
      </c>
      <c r="R9" s="16">
        <f t="shared" si="3"/>
        <v>15043594</v>
      </c>
      <c r="S9" s="20">
        <v>14953970</v>
      </c>
      <c r="T9" s="16">
        <f t="shared" si="4"/>
        <v>89624</v>
      </c>
      <c r="U9" s="16"/>
    </row>
    <row r="10" spans="1:21" ht="23.45" customHeight="1" x14ac:dyDescent="0.15">
      <c r="B10" s="74" t="s">
        <v>58</v>
      </c>
      <c r="C10" s="74"/>
      <c r="D10" s="74"/>
      <c r="E10" s="74"/>
      <c r="F10" s="74"/>
      <c r="G10" s="74"/>
      <c r="H10" s="20">
        <v>20386704</v>
      </c>
      <c r="I10" s="19" t="s">
        <v>19</v>
      </c>
      <c r="J10" s="19"/>
      <c r="K10" s="19"/>
      <c r="L10" s="19"/>
      <c r="M10" s="8">
        <f t="shared" si="1"/>
        <v>0</v>
      </c>
      <c r="N10" s="19" t="s">
        <v>64</v>
      </c>
      <c r="O10" s="20">
        <v>20387704</v>
      </c>
      <c r="P10" s="8">
        <f t="shared" si="2"/>
        <v>0</v>
      </c>
      <c r="Q10" s="8">
        <v>0</v>
      </c>
      <c r="R10" s="16">
        <f t="shared" si="3"/>
        <v>20387704</v>
      </c>
      <c r="S10" s="20">
        <v>20387704</v>
      </c>
      <c r="T10" s="16">
        <f t="shared" si="4"/>
        <v>0</v>
      </c>
      <c r="U10" s="16"/>
    </row>
    <row r="11" spans="1:21" ht="23.45" customHeight="1" x14ac:dyDescent="0.15">
      <c r="G11" s="3" t="s">
        <v>18</v>
      </c>
      <c r="H11" s="20">
        <v>7396732</v>
      </c>
      <c r="I11" s="19" t="s">
        <v>24</v>
      </c>
      <c r="J11" s="19"/>
      <c r="K11" s="19"/>
      <c r="L11" s="19"/>
      <c r="M11" s="8">
        <f t="shared" si="1"/>
        <v>0</v>
      </c>
      <c r="N11" s="19" t="s">
        <v>65</v>
      </c>
      <c r="O11" s="20">
        <v>7396732</v>
      </c>
      <c r="P11" s="8">
        <f t="shared" si="2"/>
        <v>0</v>
      </c>
      <c r="Q11" s="8">
        <v>0</v>
      </c>
      <c r="R11" s="16">
        <f t="shared" si="3"/>
        <v>7396732</v>
      </c>
      <c r="S11" s="20">
        <v>7396732</v>
      </c>
      <c r="T11" s="16">
        <f t="shared" si="4"/>
        <v>0</v>
      </c>
      <c r="U11" s="16"/>
    </row>
    <row r="12" spans="1:21" ht="23.45" customHeight="1" x14ac:dyDescent="0.15">
      <c r="B12" s="76" t="s">
        <v>20</v>
      </c>
      <c r="C12" s="15" t="s">
        <v>21</v>
      </c>
      <c r="D12" s="80" t="s">
        <v>22</v>
      </c>
      <c r="E12" s="81"/>
      <c r="F12" s="82"/>
      <c r="G12" s="78" t="s">
        <v>23</v>
      </c>
      <c r="H12" s="20">
        <v>13238528</v>
      </c>
      <c r="I12" s="19" t="s">
        <v>28</v>
      </c>
      <c r="J12" s="19">
        <v>3299</v>
      </c>
      <c r="K12" s="19">
        <v>0</v>
      </c>
      <c r="L12" s="19">
        <v>0</v>
      </c>
      <c r="M12" s="8">
        <f t="shared" si="1"/>
        <v>3299</v>
      </c>
      <c r="N12" s="19" t="s">
        <v>66</v>
      </c>
      <c r="O12" s="20">
        <v>13236229</v>
      </c>
      <c r="P12" s="8">
        <f t="shared" si="2"/>
        <v>3299</v>
      </c>
      <c r="Q12" s="8">
        <v>0</v>
      </c>
      <c r="R12" s="16">
        <f t="shared" si="3"/>
        <v>13239528</v>
      </c>
      <c r="S12" s="20">
        <v>13236229</v>
      </c>
      <c r="T12" s="16">
        <f t="shared" si="4"/>
        <v>3299</v>
      </c>
      <c r="U12" s="16"/>
    </row>
    <row r="13" spans="1:21" ht="23.45" customHeight="1" x14ac:dyDescent="0.15">
      <c r="B13" s="76"/>
      <c r="C13" s="48" t="s">
        <v>25</v>
      </c>
      <c r="D13" s="43" t="s">
        <v>26</v>
      </c>
      <c r="E13" s="57" t="s">
        <v>27</v>
      </c>
      <c r="F13" s="61" t="s">
        <v>117</v>
      </c>
      <c r="G13" s="79"/>
      <c r="H13" s="21">
        <v>745000</v>
      </c>
      <c r="I13" s="22" t="s">
        <v>29</v>
      </c>
      <c r="J13" s="22"/>
      <c r="K13" s="22">
        <v>1145000</v>
      </c>
      <c r="L13" s="22"/>
      <c r="M13" s="8">
        <f>SUM(J13:L13)</f>
        <v>1145000</v>
      </c>
      <c r="N13" s="22" t="s">
        <v>67</v>
      </c>
      <c r="O13" s="21">
        <v>885000</v>
      </c>
      <c r="P13" s="8">
        <f t="shared" si="2"/>
        <v>1145000</v>
      </c>
      <c r="Q13" s="8">
        <v>1415051</v>
      </c>
      <c r="R13" s="16">
        <f>O13+P13-Q13</f>
        <v>614949</v>
      </c>
      <c r="S13" s="21">
        <v>885000</v>
      </c>
      <c r="T13" s="16">
        <f t="shared" si="4"/>
        <v>-270051</v>
      </c>
      <c r="U13" s="16">
        <f t="shared" si="5"/>
        <v>0</v>
      </c>
    </row>
    <row r="14" spans="1:21" ht="23.45" customHeight="1" x14ac:dyDescent="0.15">
      <c r="B14" s="77"/>
      <c r="C14" s="53">
        <f>SUM(D14:F14)</f>
        <v>27202019</v>
      </c>
      <c r="D14" s="54">
        <f>SUM(D15:D48)</f>
        <v>25232379</v>
      </c>
      <c r="E14" s="54">
        <f>SUM(E15:E48)</f>
        <v>1369640</v>
      </c>
      <c r="F14" s="62">
        <f>SUM(F15:F48)</f>
        <v>600000</v>
      </c>
      <c r="G14" s="73"/>
      <c r="H14" s="23">
        <v>0</v>
      </c>
      <c r="I14" s="39" t="s">
        <v>48</v>
      </c>
      <c r="J14" s="24"/>
      <c r="K14" s="24"/>
      <c r="L14" s="24"/>
      <c r="M14" s="8">
        <f t="shared" si="1"/>
        <v>0</v>
      </c>
      <c r="N14" s="39" t="s">
        <v>68</v>
      </c>
      <c r="O14" s="23">
        <v>0</v>
      </c>
      <c r="P14" s="8">
        <f t="shared" si="2"/>
        <v>0</v>
      </c>
      <c r="Q14" s="8">
        <v>14</v>
      </c>
      <c r="R14" s="16">
        <f t="shared" si="3"/>
        <v>-14</v>
      </c>
      <c r="S14" s="23">
        <v>0</v>
      </c>
      <c r="T14" s="16">
        <f t="shared" si="4"/>
        <v>-14</v>
      </c>
      <c r="U14" s="16"/>
    </row>
    <row r="15" spans="1:21" ht="23.45" customHeight="1" x14ac:dyDescent="0.15">
      <c r="B15" s="55">
        <v>45293</v>
      </c>
      <c r="C15" s="51" t="s">
        <v>86</v>
      </c>
      <c r="D15" s="49">
        <v>186</v>
      </c>
      <c r="E15" s="63"/>
      <c r="F15" s="58"/>
      <c r="G15" s="69" t="s">
        <v>34</v>
      </c>
      <c r="H15" s="25">
        <v>1371480</v>
      </c>
      <c r="I15" s="46" t="s">
        <v>84</v>
      </c>
      <c r="J15" s="24"/>
      <c r="K15" s="24">
        <v>1371480</v>
      </c>
      <c r="L15" s="24"/>
      <c r="M15" s="8">
        <f t="shared" si="1"/>
        <v>1371480</v>
      </c>
      <c r="N15" s="46" t="s">
        <v>69</v>
      </c>
      <c r="O15" s="25">
        <v>0</v>
      </c>
      <c r="P15" s="8">
        <f t="shared" si="2"/>
        <v>1371480</v>
      </c>
      <c r="Q15" s="8">
        <v>906959</v>
      </c>
      <c r="R15" s="16">
        <f t="shared" si="3"/>
        <v>464521</v>
      </c>
      <c r="S15" s="25">
        <v>0</v>
      </c>
      <c r="T15" s="16">
        <f t="shared" si="4"/>
        <v>464521</v>
      </c>
      <c r="U15" s="16">
        <f t="shared" si="5"/>
        <v>0</v>
      </c>
    </row>
    <row r="16" spans="1:21" ht="23.45" customHeight="1" x14ac:dyDescent="0.15">
      <c r="A16" s="11">
        <v>43558</v>
      </c>
      <c r="B16" s="56">
        <v>45299</v>
      </c>
      <c r="C16" s="51" t="s">
        <v>87</v>
      </c>
      <c r="D16" s="49">
        <v>42</v>
      </c>
      <c r="E16" s="64"/>
      <c r="F16" s="58"/>
      <c r="G16" s="70" t="s">
        <v>34</v>
      </c>
      <c r="H16" s="25">
        <v>1000000</v>
      </c>
      <c r="I16" s="47" t="s">
        <v>38</v>
      </c>
      <c r="J16" s="24"/>
      <c r="K16" s="24">
        <v>1000000</v>
      </c>
      <c r="L16" s="24"/>
      <c r="M16" s="8">
        <f t="shared" si="1"/>
        <v>1000000</v>
      </c>
      <c r="N16" s="47" t="s">
        <v>70</v>
      </c>
      <c r="O16" s="25">
        <v>42</v>
      </c>
      <c r="P16" s="8">
        <f t="shared" si="2"/>
        <v>1000000</v>
      </c>
      <c r="Q16" s="8">
        <v>313860</v>
      </c>
      <c r="R16" s="16">
        <f t="shared" si="3"/>
        <v>686182</v>
      </c>
      <c r="S16" s="25">
        <v>42</v>
      </c>
      <c r="T16" s="16">
        <f t="shared" si="4"/>
        <v>686140</v>
      </c>
      <c r="U16" s="16">
        <f t="shared" si="5"/>
        <v>0</v>
      </c>
    </row>
    <row r="17" spans="1:21" ht="23.45" customHeight="1" x14ac:dyDescent="0.15">
      <c r="A17" s="11"/>
      <c r="B17" s="56">
        <v>45300</v>
      </c>
      <c r="C17" s="51" t="s">
        <v>88</v>
      </c>
      <c r="D17" s="52">
        <v>445000</v>
      </c>
      <c r="E17" s="65"/>
      <c r="F17" s="58"/>
      <c r="G17" s="70" t="s">
        <v>34</v>
      </c>
      <c r="H17" s="38">
        <v>0</v>
      </c>
      <c r="I17" s="39" t="s">
        <v>44</v>
      </c>
      <c r="J17" s="24"/>
      <c r="K17" s="24"/>
      <c r="L17" s="24"/>
      <c r="M17" s="8">
        <f t="shared" si="1"/>
        <v>0</v>
      </c>
      <c r="N17" s="39" t="s">
        <v>71</v>
      </c>
      <c r="O17" s="25">
        <v>0</v>
      </c>
      <c r="P17" s="8">
        <f t="shared" si="2"/>
        <v>0</v>
      </c>
      <c r="Q17" s="8">
        <v>3</v>
      </c>
      <c r="R17" s="16">
        <f t="shared" si="3"/>
        <v>-3</v>
      </c>
      <c r="S17" s="38">
        <v>0</v>
      </c>
      <c r="T17" s="16">
        <f t="shared" si="4"/>
        <v>-3</v>
      </c>
      <c r="U17" s="16">
        <f t="shared" si="5"/>
        <v>0</v>
      </c>
    </row>
    <row r="18" spans="1:21" ht="23.45" customHeight="1" x14ac:dyDescent="0.15">
      <c r="B18" s="56">
        <v>45300</v>
      </c>
      <c r="C18" s="51" t="s">
        <v>89</v>
      </c>
      <c r="D18" s="49">
        <v>1535000</v>
      </c>
      <c r="E18" s="49"/>
      <c r="F18" s="58"/>
      <c r="G18" s="70" t="s">
        <v>34</v>
      </c>
      <c r="H18" s="38">
        <v>0</v>
      </c>
      <c r="I18" s="45" t="s">
        <v>37</v>
      </c>
      <c r="J18" s="24"/>
      <c r="K18" s="24"/>
      <c r="L18" s="24"/>
      <c r="M18" s="8">
        <f t="shared" si="1"/>
        <v>0</v>
      </c>
      <c r="N18" s="45" t="s">
        <v>72</v>
      </c>
      <c r="O18" s="38">
        <v>0</v>
      </c>
      <c r="P18" s="8">
        <f t="shared" si="2"/>
        <v>0</v>
      </c>
      <c r="Q18" s="8"/>
      <c r="R18" s="16">
        <f t="shared" si="3"/>
        <v>0</v>
      </c>
      <c r="S18" s="38">
        <v>0</v>
      </c>
      <c r="T18" s="16">
        <f t="shared" si="4"/>
        <v>0</v>
      </c>
      <c r="U18" s="16">
        <f t="shared" si="5"/>
        <v>0</v>
      </c>
    </row>
    <row r="19" spans="1:21" ht="23.45" customHeight="1" x14ac:dyDescent="0.15">
      <c r="B19" s="56">
        <v>45300</v>
      </c>
      <c r="C19" s="51" t="s">
        <v>90</v>
      </c>
      <c r="D19" s="49">
        <v>60000</v>
      </c>
      <c r="E19" s="66"/>
      <c r="F19" s="58"/>
      <c r="G19" s="70" t="s">
        <v>34</v>
      </c>
      <c r="H19" s="23">
        <v>0</v>
      </c>
      <c r="I19" s="47" t="s">
        <v>39</v>
      </c>
      <c r="J19" s="40"/>
      <c r="K19" s="40"/>
      <c r="L19" s="40"/>
      <c r="M19" s="8">
        <f t="shared" si="1"/>
        <v>0</v>
      </c>
      <c r="N19" s="47" t="s">
        <v>73</v>
      </c>
      <c r="O19" s="23">
        <v>0</v>
      </c>
      <c r="P19" s="8">
        <f t="shared" si="2"/>
        <v>0</v>
      </c>
      <c r="Q19" s="8">
        <v>2000005</v>
      </c>
      <c r="R19" s="16">
        <f t="shared" si="3"/>
        <v>-2000005</v>
      </c>
      <c r="S19" s="23">
        <v>0</v>
      </c>
      <c r="T19" s="16">
        <f t="shared" si="4"/>
        <v>-2000005</v>
      </c>
      <c r="U19" s="16">
        <f>M19-P19</f>
        <v>0</v>
      </c>
    </row>
    <row r="20" spans="1:21" ht="23.45" customHeight="1" x14ac:dyDescent="0.15">
      <c r="B20" s="56">
        <v>45300</v>
      </c>
      <c r="C20" s="51" t="s">
        <v>91</v>
      </c>
      <c r="D20" s="49"/>
      <c r="E20" s="49">
        <v>1000</v>
      </c>
      <c r="F20" s="58"/>
      <c r="G20" s="70" t="s">
        <v>50</v>
      </c>
      <c r="H20" s="41">
        <v>0</v>
      </c>
      <c r="I20" s="47" t="s">
        <v>35</v>
      </c>
      <c r="J20" s="40"/>
      <c r="K20" s="40"/>
      <c r="L20" s="40"/>
      <c r="M20" s="8">
        <f t="shared" si="1"/>
        <v>0</v>
      </c>
      <c r="N20" s="47" t="s">
        <v>74</v>
      </c>
      <c r="O20" s="41">
        <v>186</v>
      </c>
      <c r="P20" s="8">
        <f t="shared" si="2"/>
        <v>0</v>
      </c>
      <c r="Q20" s="8">
        <v>4458360</v>
      </c>
      <c r="R20" s="16">
        <f t="shared" si="3"/>
        <v>-4458174</v>
      </c>
      <c r="S20" s="41">
        <v>186</v>
      </c>
      <c r="T20" s="16">
        <f t="shared" si="4"/>
        <v>-4458360</v>
      </c>
      <c r="U20" s="16">
        <f t="shared" si="5"/>
        <v>0</v>
      </c>
    </row>
    <row r="21" spans="1:21" ht="23.45" customHeight="1" x14ac:dyDescent="0.15">
      <c r="B21" s="56">
        <v>45300</v>
      </c>
      <c r="C21" s="51" t="s">
        <v>92</v>
      </c>
      <c r="D21" s="49"/>
      <c r="E21" s="49">
        <v>1000</v>
      </c>
      <c r="F21" s="58"/>
      <c r="G21" s="70" t="s">
        <v>50</v>
      </c>
      <c r="H21" s="38">
        <v>1000057</v>
      </c>
      <c r="I21" s="45" t="s">
        <v>36</v>
      </c>
      <c r="J21" s="40"/>
      <c r="K21" s="40"/>
      <c r="L21" s="40"/>
      <c r="M21" s="8">
        <f t="shared" si="1"/>
        <v>0</v>
      </c>
      <c r="N21" s="45" t="s">
        <v>75</v>
      </c>
      <c r="O21" s="38">
        <v>1000057</v>
      </c>
      <c r="P21" s="8">
        <f t="shared" si="2"/>
        <v>0</v>
      </c>
      <c r="Q21" s="8">
        <v>124080</v>
      </c>
      <c r="R21" s="16">
        <f t="shared" si="3"/>
        <v>875977</v>
      </c>
      <c r="S21" s="38">
        <v>1000057</v>
      </c>
      <c r="T21" s="16">
        <f t="shared" si="4"/>
        <v>-124080</v>
      </c>
      <c r="U21" s="16">
        <f t="shared" si="5"/>
        <v>0</v>
      </c>
    </row>
    <row r="22" spans="1:21" ht="23.45" customHeight="1" x14ac:dyDescent="0.15">
      <c r="B22" s="56">
        <v>45307</v>
      </c>
      <c r="C22" s="51" t="s">
        <v>93</v>
      </c>
      <c r="D22" s="49">
        <v>480000</v>
      </c>
      <c r="E22" s="64"/>
      <c r="F22" s="58"/>
      <c r="G22" s="70" t="s">
        <v>34</v>
      </c>
      <c r="H22" s="23"/>
      <c r="I22" s="45" t="s">
        <v>45</v>
      </c>
      <c r="J22" s="40"/>
      <c r="K22" s="40"/>
      <c r="L22" s="40"/>
      <c r="M22" s="8">
        <f t="shared" si="1"/>
        <v>0</v>
      </c>
      <c r="N22" s="45" t="s">
        <v>76</v>
      </c>
      <c r="O22" s="23"/>
      <c r="P22" s="8">
        <f t="shared" si="2"/>
        <v>0</v>
      </c>
      <c r="Q22" s="8"/>
      <c r="R22" s="16">
        <f t="shared" si="3"/>
        <v>0</v>
      </c>
      <c r="S22" s="23"/>
      <c r="T22" s="16">
        <f t="shared" si="4"/>
        <v>0</v>
      </c>
      <c r="U22" s="16">
        <f t="shared" si="5"/>
        <v>0</v>
      </c>
    </row>
    <row r="23" spans="1:21" ht="23.45" customHeight="1" x14ac:dyDescent="0.15">
      <c r="B23" s="56">
        <v>45321</v>
      </c>
      <c r="C23" s="51" t="s">
        <v>94</v>
      </c>
      <c r="D23" s="49">
        <v>4500000</v>
      </c>
      <c r="E23" s="67"/>
      <c r="F23" s="58"/>
      <c r="G23" s="70" t="s">
        <v>34</v>
      </c>
      <c r="H23" s="38"/>
      <c r="I23" s="39" t="s">
        <v>42</v>
      </c>
      <c r="J23" s="40"/>
      <c r="K23" s="40"/>
      <c r="L23" s="40"/>
      <c r="M23" s="8">
        <f t="shared" si="1"/>
        <v>0</v>
      </c>
      <c r="N23" s="39" t="s">
        <v>77</v>
      </c>
      <c r="O23" s="38"/>
      <c r="P23" s="8">
        <f t="shared" si="2"/>
        <v>0</v>
      </c>
      <c r="Q23" s="8">
        <v>1</v>
      </c>
      <c r="R23" s="16">
        <f t="shared" si="3"/>
        <v>-1</v>
      </c>
      <c r="S23" s="38"/>
      <c r="T23" s="16">
        <f t="shared" si="4"/>
        <v>-1</v>
      </c>
      <c r="U23" s="16">
        <f t="shared" si="5"/>
        <v>0</v>
      </c>
    </row>
    <row r="24" spans="1:21" ht="23.45" customHeight="1" x14ac:dyDescent="0.15">
      <c r="B24" s="56">
        <v>45321</v>
      </c>
      <c r="C24" s="51" t="s">
        <v>95</v>
      </c>
      <c r="D24" s="49">
        <v>5000000</v>
      </c>
      <c r="E24" s="64"/>
      <c r="F24" s="58"/>
      <c r="G24" s="70" t="s">
        <v>34</v>
      </c>
      <c r="H24" s="38">
        <v>0</v>
      </c>
      <c r="I24" s="39" t="s">
        <v>46</v>
      </c>
      <c r="J24" s="40"/>
      <c r="K24" s="40"/>
      <c r="L24" s="40"/>
      <c r="M24" s="8">
        <f t="shared" si="1"/>
        <v>0</v>
      </c>
      <c r="N24" s="39" t="s">
        <v>78</v>
      </c>
      <c r="O24" s="45">
        <v>0</v>
      </c>
      <c r="P24" s="8">
        <f t="shared" si="2"/>
        <v>0</v>
      </c>
      <c r="Q24" s="8">
        <v>5000027</v>
      </c>
      <c r="R24" s="16">
        <f t="shared" si="3"/>
        <v>-5000027</v>
      </c>
      <c r="S24" s="38">
        <v>0</v>
      </c>
      <c r="T24" s="16">
        <f t="shared" si="4"/>
        <v>-5000027</v>
      </c>
      <c r="U24" s="16">
        <f t="shared" si="5"/>
        <v>0</v>
      </c>
    </row>
    <row r="25" spans="1:21" ht="23.45" customHeight="1" x14ac:dyDescent="0.15">
      <c r="B25" s="56">
        <v>45321</v>
      </c>
      <c r="C25" s="51" t="s">
        <v>96</v>
      </c>
      <c r="D25" s="49">
        <v>600000</v>
      </c>
      <c r="E25" s="64"/>
      <c r="F25" s="58"/>
      <c r="G25" s="70" t="s">
        <v>34</v>
      </c>
      <c r="H25" s="38"/>
      <c r="I25" s="40" t="s">
        <v>47</v>
      </c>
      <c r="J25" s="40"/>
      <c r="K25" s="40"/>
      <c r="L25" s="40"/>
      <c r="M25" s="8">
        <f t="shared" si="1"/>
        <v>0</v>
      </c>
      <c r="N25" s="40" t="s">
        <v>79</v>
      </c>
      <c r="O25" s="45"/>
      <c r="P25" s="8">
        <f t="shared" si="2"/>
        <v>0</v>
      </c>
      <c r="Q25" s="8">
        <v>2</v>
      </c>
      <c r="R25" s="16">
        <f t="shared" si="3"/>
        <v>-2</v>
      </c>
      <c r="S25" s="38"/>
      <c r="T25" s="16">
        <f t="shared" si="4"/>
        <v>-2</v>
      </c>
      <c r="U25" s="16">
        <f t="shared" si="5"/>
        <v>0</v>
      </c>
    </row>
    <row r="26" spans="1:21" ht="23.45" customHeight="1" x14ac:dyDescent="0.15">
      <c r="B26" s="56">
        <v>45322</v>
      </c>
      <c r="C26" s="51" t="s">
        <v>115</v>
      </c>
      <c r="D26" s="49">
        <v>500500</v>
      </c>
      <c r="E26" s="64"/>
      <c r="F26" s="58"/>
      <c r="G26" s="70" t="s">
        <v>34</v>
      </c>
      <c r="H26" s="38">
        <v>0</v>
      </c>
      <c r="I26" s="40" t="s">
        <v>43</v>
      </c>
      <c r="J26" s="40"/>
      <c r="K26" s="40"/>
      <c r="L26" s="40"/>
      <c r="M26" s="8">
        <f t="shared" si="1"/>
        <v>0</v>
      </c>
      <c r="N26" s="40" t="s">
        <v>80</v>
      </c>
      <c r="O26" s="50">
        <v>0</v>
      </c>
      <c r="P26" s="8">
        <f t="shared" si="2"/>
        <v>0</v>
      </c>
      <c r="Q26" s="8">
        <v>1200033</v>
      </c>
      <c r="R26" s="16">
        <f t="shared" si="3"/>
        <v>-1200033</v>
      </c>
      <c r="S26" s="38">
        <v>0</v>
      </c>
      <c r="T26" s="16">
        <f t="shared" si="4"/>
        <v>-1200033</v>
      </c>
      <c r="U26" s="16">
        <f t="shared" si="5"/>
        <v>0</v>
      </c>
    </row>
    <row r="27" spans="1:21" ht="23.45" customHeight="1" x14ac:dyDescent="0.15">
      <c r="B27" s="56">
        <v>45324</v>
      </c>
      <c r="C27" s="51" t="s">
        <v>97</v>
      </c>
      <c r="D27" s="49"/>
      <c r="E27" s="49">
        <v>2000</v>
      </c>
      <c r="F27" s="58"/>
      <c r="G27" s="70" t="s">
        <v>50</v>
      </c>
      <c r="H27" s="38">
        <v>300000</v>
      </c>
      <c r="I27" s="39" t="s">
        <v>85</v>
      </c>
      <c r="J27" s="40"/>
      <c r="K27" s="40">
        <v>300000</v>
      </c>
      <c r="L27" s="40"/>
      <c r="M27" s="8">
        <f t="shared" si="1"/>
        <v>300000</v>
      </c>
      <c r="N27" s="39" t="s">
        <v>81</v>
      </c>
      <c r="O27" s="40">
        <v>0</v>
      </c>
      <c r="P27" s="8">
        <f t="shared" si="2"/>
        <v>300000</v>
      </c>
      <c r="Q27" s="8">
        <v>100000</v>
      </c>
      <c r="R27" s="16">
        <f t="shared" ref="R27:R29" si="6">O27+P27-Q27</f>
        <v>200000</v>
      </c>
      <c r="S27" s="38">
        <v>0</v>
      </c>
      <c r="T27" s="16">
        <f t="shared" si="4"/>
        <v>200000</v>
      </c>
      <c r="U27" s="16">
        <f t="shared" si="5"/>
        <v>0</v>
      </c>
    </row>
    <row r="28" spans="1:21" ht="23.45" customHeight="1" x14ac:dyDescent="0.15">
      <c r="B28" s="56">
        <v>45325</v>
      </c>
      <c r="C28" s="51" t="s">
        <v>98</v>
      </c>
      <c r="D28" s="49">
        <v>200000</v>
      </c>
      <c r="E28" s="68"/>
      <c r="F28" s="58"/>
      <c r="G28" s="70" t="s">
        <v>34</v>
      </c>
      <c r="H28" s="38">
        <v>0</v>
      </c>
      <c r="I28" s="39" t="s">
        <v>83</v>
      </c>
      <c r="J28" s="40"/>
      <c r="K28" s="40">
        <v>4000000</v>
      </c>
      <c r="L28" s="40"/>
      <c r="M28" s="8">
        <f t="shared" si="1"/>
        <v>4000000</v>
      </c>
      <c r="N28" s="39" t="s">
        <v>82</v>
      </c>
      <c r="O28" s="50">
        <v>0</v>
      </c>
      <c r="P28" s="8">
        <f t="shared" si="2"/>
        <v>4000000</v>
      </c>
      <c r="Q28" s="8">
        <v>1000000</v>
      </c>
      <c r="R28" s="16">
        <f t="shared" si="6"/>
        <v>3000000</v>
      </c>
      <c r="S28" s="38">
        <v>0</v>
      </c>
      <c r="T28" s="16">
        <f t="shared" si="4"/>
        <v>3000000</v>
      </c>
    </row>
    <row r="29" spans="1:21" ht="23.45" customHeight="1" x14ac:dyDescent="0.15">
      <c r="B29" s="56">
        <v>45327</v>
      </c>
      <c r="C29" s="51" t="s">
        <v>99</v>
      </c>
      <c r="D29" s="49">
        <v>4000000</v>
      </c>
      <c r="E29" s="68"/>
      <c r="F29" s="58"/>
      <c r="G29" s="70" t="s">
        <v>34</v>
      </c>
      <c r="N29" s="12" t="s">
        <v>49</v>
      </c>
      <c r="O29" s="12">
        <v>8</v>
      </c>
      <c r="P29" s="8"/>
      <c r="Q29" s="8">
        <v>8</v>
      </c>
      <c r="R29" s="16">
        <f t="shared" si="6"/>
        <v>0</v>
      </c>
      <c r="S29" s="7">
        <v>0</v>
      </c>
      <c r="T29" s="16">
        <f t="shared" si="4"/>
        <v>0</v>
      </c>
    </row>
    <row r="30" spans="1:21" ht="23.45" customHeight="1" x14ac:dyDescent="0.15">
      <c r="B30" s="56">
        <v>45332</v>
      </c>
      <c r="C30" s="51" t="s">
        <v>100</v>
      </c>
      <c r="D30" s="49">
        <v>425000</v>
      </c>
      <c r="E30" s="64"/>
      <c r="F30" s="58"/>
      <c r="G30" s="70" t="s">
        <v>34</v>
      </c>
      <c r="I30" s="12"/>
      <c r="N30" s="8"/>
      <c r="O30" s="8"/>
      <c r="P30" s="8">
        <f>SUM(P5:P29)</f>
        <v>20397809</v>
      </c>
      <c r="Q30" s="8">
        <f>SUM(Q5:Q29)</f>
        <v>34882843</v>
      </c>
      <c r="R30" s="16"/>
      <c r="T30" s="16">
        <f t="shared" si="4"/>
        <v>0</v>
      </c>
    </row>
    <row r="31" spans="1:21" ht="23.45" customHeight="1" x14ac:dyDescent="0.15">
      <c r="B31" s="56">
        <v>45332</v>
      </c>
      <c r="C31" s="51" t="s">
        <v>101</v>
      </c>
      <c r="D31" s="49">
        <v>60000</v>
      </c>
      <c r="E31" s="66"/>
      <c r="F31" s="58"/>
      <c r="G31" s="70" t="s">
        <v>34</v>
      </c>
      <c r="N31" s="8"/>
      <c r="O31" s="8"/>
      <c r="Q31" s="8"/>
      <c r="R31" s="8"/>
      <c r="T31" s="16">
        <f t="shared" ref="T31:T33" si="7">R31-S31</f>
        <v>0</v>
      </c>
    </row>
    <row r="32" spans="1:21" ht="23.45" customHeight="1" x14ac:dyDescent="0.15">
      <c r="B32" s="56">
        <v>45332</v>
      </c>
      <c r="C32" s="51" t="s">
        <v>40</v>
      </c>
      <c r="D32" s="49"/>
      <c r="E32" s="49">
        <v>670000</v>
      </c>
      <c r="F32" s="58"/>
      <c r="G32" s="70" t="s">
        <v>50</v>
      </c>
      <c r="N32" s="8"/>
      <c r="O32" s="8"/>
      <c r="Q32" s="8"/>
      <c r="T32" s="16">
        <f t="shared" si="7"/>
        <v>0</v>
      </c>
    </row>
    <row r="33" spans="2:20" ht="23.45" customHeight="1" x14ac:dyDescent="0.15">
      <c r="B33" s="56">
        <v>45332</v>
      </c>
      <c r="C33" s="51" t="s">
        <v>102</v>
      </c>
      <c r="D33" s="49">
        <v>2000000</v>
      </c>
      <c r="E33" s="64"/>
      <c r="F33" s="58"/>
      <c r="G33" s="70" t="s">
        <v>34</v>
      </c>
      <c r="J33" s="8" t="s">
        <v>53</v>
      </c>
      <c r="K33" s="8" t="s">
        <v>54</v>
      </c>
      <c r="N33" s="8"/>
      <c r="O33" s="8"/>
      <c r="Q33" s="8"/>
      <c r="T33" s="16">
        <f t="shared" si="7"/>
        <v>0</v>
      </c>
    </row>
    <row r="34" spans="2:20" ht="23.45" customHeight="1" x14ac:dyDescent="0.15">
      <c r="B34" s="56">
        <v>45332</v>
      </c>
      <c r="C34" s="51" t="s">
        <v>103</v>
      </c>
      <c r="D34" s="49">
        <v>1235000</v>
      </c>
      <c r="E34" s="64"/>
      <c r="F34" s="58"/>
      <c r="G34" s="70" t="s">
        <v>34</v>
      </c>
      <c r="I34" s="2" t="s">
        <v>51</v>
      </c>
      <c r="J34" s="8">
        <v>30012000</v>
      </c>
      <c r="K34" s="8">
        <v>2820480</v>
      </c>
      <c r="N34" s="8"/>
      <c r="O34" s="8"/>
      <c r="P34" s="8"/>
    </row>
    <row r="35" spans="2:20" ht="23.45" customHeight="1" x14ac:dyDescent="0.15">
      <c r="B35" s="56">
        <v>45333</v>
      </c>
      <c r="C35" s="51" t="s">
        <v>104</v>
      </c>
      <c r="D35" s="49">
        <v>480000</v>
      </c>
      <c r="E35" s="64"/>
      <c r="F35" s="58"/>
      <c r="G35" s="70" t="s">
        <v>34</v>
      </c>
      <c r="N35" s="8"/>
      <c r="O35" s="8"/>
      <c r="P35" s="8"/>
    </row>
    <row r="36" spans="2:20" ht="23.45" customHeight="1" x14ac:dyDescent="0.15">
      <c r="B36" s="56">
        <v>45335</v>
      </c>
      <c r="C36" s="51" t="s">
        <v>105</v>
      </c>
      <c r="D36" s="49">
        <v>200000</v>
      </c>
      <c r="E36" s="66"/>
      <c r="F36" s="58"/>
      <c r="G36" s="70" t="s">
        <v>34</v>
      </c>
      <c r="N36" s="8"/>
      <c r="O36" s="8"/>
      <c r="P36" s="8"/>
    </row>
    <row r="37" spans="2:20" ht="23.45" customHeight="1" x14ac:dyDescent="0.15">
      <c r="B37" s="56">
        <v>45342</v>
      </c>
      <c r="C37" s="51" t="s">
        <v>106</v>
      </c>
      <c r="D37" s="49"/>
      <c r="E37" s="49">
        <v>1000</v>
      </c>
      <c r="F37" s="58"/>
      <c r="G37" s="70" t="s">
        <v>50</v>
      </c>
      <c r="J37" s="8" t="s">
        <v>55</v>
      </c>
      <c r="K37" s="8" t="s">
        <v>56</v>
      </c>
      <c r="N37" s="8"/>
      <c r="O37" s="8"/>
      <c r="P37" s="8"/>
    </row>
    <row r="38" spans="2:20" ht="23.45" customHeight="1" x14ac:dyDescent="0.15">
      <c r="B38" s="56">
        <v>45342</v>
      </c>
      <c r="C38" s="51" t="s">
        <v>107</v>
      </c>
      <c r="D38" s="49"/>
      <c r="E38" s="49"/>
      <c r="F38" s="49">
        <v>600000</v>
      </c>
      <c r="G38" s="70" t="s">
        <v>118</v>
      </c>
      <c r="I38" s="2" t="s">
        <v>52</v>
      </c>
      <c r="J38" s="8">
        <v>32172803</v>
      </c>
      <c r="K38" s="8">
        <v>2710040</v>
      </c>
      <c r="N38" s="8"/>
      <c r="O38" s="8"/>
      <c r="P38" s="8"/>
    </row>
    <row r="39" spans="2:20" ht="23.45" customHeight="1" x14ac:dyDescent="0.15">
      <c r="B39" s="56">
        <v>45349</v>
      </c>
      <c r="C39" s="51" t="s">
        <v>108</v>
      </c>
      <c r="D39" s="49">
        <v>600000</v>
      </c>
      <c r="E39" s="64"/>
      <c r="F39" s="58"/>
      <c r="G39" s="70" t="s">
        <v>34</v>
      </c>
      <c r="I39" s="8"/>
    </row>
    <row r="40" spans="2:20" ht="23.45" customHeight="1" x14ac:dyDescent="0.15">
      <c r="B40" s="56">
        <v>45360</v>
      </c>
      <c r="C40" s="51" t="s">
        <v>109</v>
      </c>
      <c r="D40" s="49"/>
      <c r="E40" s="49">
        <v>22640</v>
      </c>
      <c r="F40" s="58"/>
      <c r="G40" s="70" t="s">
        <v>50</v>
      </c>
      <c r="N40" s="8"/>
      <c r="O40" s="8"/>
      <c r="P40" s="8"/>
    </row>
    <row r="41" spans="2:20" ht="23.45" customHeight="1" x14ac:dyDescent="0.15">
      <c r="B41" s="56">
        <v>45361</v>
      </c>
      <c r="C41" s="51" t="s">
        <v>116</v>
      </c>
      <c r="D41" s="49">
        <v>445000</v>
      </c>
      <c r="E41" s="68"/>
      <c r="F41" s="58"/>
      <c r="G41" s="70" t="s">
        <v>34</v>
      </c>
      <c r="N41" s="8"/>
      <c r="O41" s="8"/>
      <c r="P41" s="8"/>
    </row>
    <row r="42" spans="2:20" ht="23.45" customHeight="1" x14ac:dyDescent="0.15">
      <c r="B42" s="56">
        <v>45361</v>
      </c>
      <c r="C42" s="51" t="s">
        <v>110</v>
      </c>
      <c r="D42" s="49">
        <v>1290000</v>
      </c>
      <c r="E42" s="64"/>
      <c r="F42" s="58"/>
      <c r="G42" s="70" t="s">
        <v>34</v>
      </c>
      <c r="N42" s="8"/>
      <c r="O42" s="8"/>
      <c r="P42" s="8"/>
    </row>
    <row r="43" spans="2:20" ht="23.45" customHeight="1" x14ac:dyDescent="0.15">
      <c r="B43" s="56">
        <v>45361</v>
      </c>
      <c r="C43" s="51" t="s">
        <v>111</v>
      </c>
      <c r="D43" s="49">
        <v>60000</v>
      </c>
      <c r="E43" s="64"/>
      <c r="F43" s="58"/>
      <c r="G43" s="70" t="s">
        <v>34</v>
      </c>
      <c r="N43" s="8"/>
      <c r="O43" s="8"/>
      <c r="P43" s="8"/>
    </row>
    <row r="44" spans="2:20" ht="23.45" customHeight="1" x14ac:dyDescent="0.15">
      <c r="B44" s="56">
        <v>45361</v>
      </c>
      <c r="C44" s="51" t="s">
        <v>40</v>
      </c>
      <c r="D44" s="52"/>
      <c r="E44" s="52">
        <v>670000</v>
      </c>
      <c r="F44" s="58"/>
      <c r="G44" s="70" t="s">
        <v>50</v>
      </c>
      <c r="M44" s="5"/>
      <c r="N44" s="8"/>
      <c r="O44" s="8"/>
      <c r="P44" s="8"/>
    </row>
    <row r="45" spans="2:20" ht="23.45" customHeight="1" x14ac:dyDescent="0.15">
      <c r="B45" s="56">
        <v>45363</v>
      </c>
      <c r="C45" s="51" t="s">
        <v>97</v>
      </c>
      <c r="D45" s="49"/>
      <c r="E45" s="49">
        <v>2000</v>
      </c>
      <c r="F45" s="58"/>
      <c r="G45" s="70" t="s">
        <v>50</v>
      </c>
      <c r="N45" s="8"/>
      <c r="O45" s="8"/>
      <c r="P45" s="8"/>
    </row>
    <row r="46" spans="2:20" ht="23.45" customHeight="1" x14ac:dyDescent="0.15">
      <c r="B46" s="56">
        <v>45363</v>
      </c>
      <c r="C46" s="51" t="s">
        <v>112</v>
      </c>
      <c r="D46" s="49">
        <v>480000</v>
      </c>
      <c r="E46" s="64"/>
      <c r="F46" s="58"/>
      <c r="G46" s="70" t="s">
        <v>34</v>
      </c>
      <c r="N46" s="8"/>
      <c r="O46" s="8"/>
      <c r="P46" s="8"/>
    </row>
    <row r="47" spans="2:20" ht="23.45" customHeight="1" x14ac:dyDescent="0.15">
      <c r="B47" s="56">
        <v>45363</v>
      </c>
      <c r="C47" s="51" t="s">
        <v>113</v>
      </c>
      <c r="D47" s="49">
        <v>36651</v>
      </c>
      <c r="E47" s="64"/>
      <c r="F47" s="58"/>
      <c r="G47" s="70" t="s">
        <v>34</v>
      </c>
      <c r="N47" s="8"/>
      <c r="O47" s="8"/>
      <c r="P47" s="8"/>
    </row>
    <row r="48" spans="2:20" ht="23.45" customHeight="1" x14ac:dyDescent="0.15">
      <c r="B48" s="56">
        <v>45382</v>
      </c>
      <c r="C48" s="51" t="s">
        <v>114</v>
      </c>
      <c r="D48" s="59">
        <v>600000</v>
      </c>
      <c r="E48" s="59"/>
      <c r="F48" s="60"/>
      <c r="G48" s="71" t="s">
        <v>34</v>
      </c>
      <c r="N48" s="8"/>
      <c r="O48" s="8"/>
      <c r="P48" s="8"/>
    </row>
    <row r="49" spans="2:17" ht="23.45" customHeight="1" x14ac:dyDescent="0.15">
      <c r="B49" s="72" t="s">
        <v>30</v>
      </c>
      <c r="C49" s="72"/>
      <c r="D49" s="73"/>
      <c r="E49" s="73"/>
      <c r="F49" s="73"/>
      <c r="G49" s="73"/>
    </row>
    <row r="50" spans="2:17" ht="29.25" customHeight="1" x14ac:dyDescent="0.15">
      <c r="B50" s="2"/>
      <c r="C50" s="2"/>
    </row>
    <row r="51" spans="2:17" ht="29.25" customHeight="1" x14ac:dyDescent="0.15">
      <c r="B51" s="2"/>
      <c r="C51" s="2"/>
      <c r="N51" s="8"/>
      <c r="O51" s="8"/>
    </row>
    <row r="52" spans="2:17" ht="29.25" customHeight="1" x14ac:dyDescent="0.15">
      <c r="B52" s="2"/>
      <c r="C52" s="2"/>
    </row>
    <row r="53" spans="2:17" ht="17.45" customHeight="1" x14ac:dyDescent="0.15">
      <c r="B53" s="2"/>
      <c r="C53" s="2"/>
    </row>
    <row r="54" spans="2:17" ht="17.45" customHeight="1" x14ac:dyDescent="0.15">
      <c r="B54" s="2"/>
      <c r="C54" s="2"/>
    </row>
    <row r="55" spans="2:17" ht="17.45" customHeight="1" x14ac:dyDescent="0.15">
      <c r="B55" s="2"/>
      <c r="C55" s="2"/>
    </row>
    <row r="56" spans="2:17" ht="17.45" customHeight="1" x14ac:dyDescent="0.15">
      <c r="B56" s="2"/>
      <c r="C56" s="2"/>
      <c r="P56" s="8"/>
      <c r="Q56" s="8"/>
    </row>
    <row r="57" spans="2:17" ht="17.45" customHeight="1" x14ac:dyDescent="0.15">
      <c r="B57" s="2"/>
      <c r="C57" s="2"/>
    </row>
    <row r="58" spans="2:17" ht="17.45" customHeight="1" x14ac:dyDescent="0.15">
      <c r="B58" s="2"/>
      <c r="C58" s="2"/>
    </row>
    <row r="59" spans="2:17" ht="17.45" customHeight="1" x14ac:dyDescent="0.15">
      <c r="B59" s="2"/>
      <c r="C59" s="2"/>
    </row>
    <row r="60" spans="2:17" ht="17.45" customHeight="1" x14ac:dyDescent="0.15">
      <c r="B60" s="2"/>
      <c r="C60" s="2"/>
    </row>
    <row r="61" spans="2:17" ht="17.45" customHeight="1" x14ac:dyDescent="0.15">
      <c r="B61" s="2"/>
      <c r="C61" s="2"/>
    </row>
    <row r="62" spans="2:17" ht="17.45" customHeight="1" x14ac:dyDescent="0.15">
      <c r="B62" s="2"/>
      <c r="C62" s="2"/>
    </row>
    <row r="63" spans="2:17" ht="17.45" customHeight="1" x14ac:dyDescent="0.15">
      <c r="B63" s="2"/>
      <c r="C63" s="2"/>
    </row>
    <row r="64" spans="2:17" ht="17.45" customHeight="1" x14ac:dyDescent="0.15">
      <c r="B64" s="2"/>
      <c r="C64" s="2"/>
    </row>
    <row r="65" spans="1:21" ht="17.45" customHeight="1" x14ac:dyDescent="0.15">
      <c r="B65" s="2"/>
      <c r="C65" s="2"/>
    </row>
    <row r="66" spans="1:21" ht="17.45" customHeight="1" x14ac:dyDescent="0.15">
      <c r="B66" s="2"/>
      <c r="C66" s="2"/>
    </row>
    <row r="67" spans="1:21" s="35" customFormat="1" ht="17.45" customHeight="1" x14ac:dyDescent="0.15">
      <c r="A67" s="2"/>
      <c r="B67" s="2"/>
      <c r="C67" s="2"/>
      <c r="E67" s="8"/>
      <c r="F67" s="2"/>
      <c r="G67" s="2"/>
      <c r="H67" s="7"/>
      <c r="I67" s="2"/>
      <c r="J67" s="8"/>
      <c r="K67" s="8"/>
      <c r="L67" s="8"/>
      <c r="M67" s="8"/>
      <c r="N67" s="2"/>
      <c r="O67" s="2"/>
      <c r="P67" s="2"/>
      <c r="Q67" s="2"/>
      <c r="R67" s="2"/>
      <c r="S67" s="2"/>
      <c r="T67" s="2"/>
      <c r="U67" s="2"/>
    </row>
    <row r="68" spans="1:21" s="35" customFormat="1" ht="17.45" customHeight="1" x14ac:dyDescent="0.15">
      <c r="A68" s="2"/>
      <c r="B68" s="2"/>
      <c r="C68" s="2"/>
      <c r="E68" s="8"/>
      <c r="F68" s="2"/>
      <c r="G68" s="2"/>
      <c r="H68" s="7"/>
      <c r="I68" s="2"/>
      <c r="J68" s="8"/>
      <c r="K68" s="8"/>
      <c r="L68" s="8"/>
      <c r="M68" s="8"/>
      <c r="N68" s="2"/>
      <c r="O68" s="2"/>
      <c r="P68" s="2"/>
      <c r="Q68" s="2"/>
      <c r="R68" s="2"/>
      <c r="S68" s="2"/>
      <c r="T68" s="2"/>
      <c r="U68" s="2"/>
    </row>
    <row r="69" spans="1:21" s="35" customFormat="1" ht="17.45" customHeight="1" x14ac:dyDescent="0.15">
      <c r="A69" s="2"/>
      <c r="B69" s="2"/>
      <c r="C69" s="2"/>
      <c r="E69" s="8"/>
      <c r="F69" s="2"/>
      <c r="G69" s="2"/>
      <c r="H69" s="7"/>
      <c r="I69" s="2"/>
      <c r="J69" s="8"/>
      <c r="K69" s="8"/>
      <c r="L69" s="8"/>
      <c r="M69" s="8"/>
      <c r="N69" s="2"/>
      <c r="O69" s="2"/>
      <c r="P69" s="2"/>
      <c r="Q69" s="2"/>
      <c r="R69" s="2"/>
      <c r="S69" s="2"/>
      <c r="T69" s="2"/>
      <c r="U69" s="2"/>
    </row>
    <row r="70" spans="1:21" s="35" customFormat="1" ht="17.45" customHeight="1" x14ac:dyDescent="0.15">
      <c r="A70" s="2"/>
      <c r="B70" s="2"/>
      <c r="C70" s="2"/>
      <c r="E70" s="8"/>
      <c r="F70" s="2"/>
      <c r="G70" s="2"/>
      <c r="H70" s="7"/>
      <c r="I70" s="2"/>
      <c r="J70" s="8"/>
      <c r="K70" s="8"/>
      <c r="L70" s="8"/>
      <c r="M70" s="8"/>
      <c r="N70" s="2"/>
      <c r="O70" s="2"/>
      <c r="P70" s="2"/>
      <c r="Q70" s="2"/>
      <c r="R70" s="2"/>
      <c r="S70" s="2"/>
      <c r="T70" s="2"/>
      <c r="U70" s="2"/>
    </row>
    <row r="71" spans="1:21" s="35" customFormat="1" ht="17.45" customHeight="1" x14ac:dyDescent="0.15">
      <c r="A71" s="2"/>
      <c r="B71" s="2"/>
      <c r="C71" s="2"/>
      <c r="E71" s="8"/>
      <c r="F71" s="2"/>
      <c r="G71" s="2"/>
      <c r="H71" s="7"/>
      <c r="I71" s="2"/>
      <c r="J71" s="8"/>
      <c r="K71" s="8"/>
      <c r="L71" s="8"/>
      <c r="M71" s="8"/>
      <c r="N71" s="2"/>
      <c r="O71" s="2"/>
      <c r="P71" s="2"/>
      <c r="Q71" s="2"/>
      <c r="R71" s="2"/>
      <c r="S71" s="2"/>
      <c r="T71" s="2"/>
      <c r="U71" s="2"/>
    </row>
    <row r="72" spans="1:21" s="35" customFormat="1" ht="17.45" customHeight="1" x14ac:dyDescent="0.15">
      <c r="A72" s="2"/>
      <c r="B72" s="2"/>
      <c r="C72" s="2"/>
      <c r="E72" s="8"/>
      <c r="F72" s="2"/>
      <c r="G72" s="2"/>
      <c r="H72" s="7"/>
      <c r="I72" s="2"/>
      <c r="J72" s="8"/>
      <c r="K72" s="8"/>
      <c r="L72" s="8"/>
      <c r="M72" s="8"/>
      <c r="N72" s="2"/>
      <c r="O72" s="2"/>
      <c r="P72" s="2"/>
      <c r="Q72" s="2"/>
      <c r="R72" s="2"/>
      <c r="S72" s="2"/>
      <c r="T72" s="2"/>
      <c r="U72" s="2"/>
    </row>
    <row r="73" spans="1:21" s="35" customFormat="1" ht="17.45" customHeight="1" x14ac:dyDescent="0.15">
      <c r="A73" s="2"/>
      <c r="B73" s="2"/>
      <c r="C73" s="2"/>
      <c r="E73" s="8"/>
      <c r="F73" s="2"/>
      <c r="G73" s="2"/>
      <c r="H73" s="7"/>
      <c r="I73" s="2"/>
      <c r="J73" s="8"/>
      <c r="K73" s="8"/>
      <c r="L73" s="8"/>
      <c r="M73" s="8"/>
      <c r="N73" s="2"/>
      <c r="O73" s="2"/>
      <c r="P73" s="2"/>
      <c r="Q73" s="2"/>
      <c r="R73" s="2"/>
      <c r="S73" s="2"/>
      <c r="T73" s="2"/>
      <c r="U73" s="2"/>
    </row>
    <row r="74" spans="1:21" s="35" customFormat="1" ht="17.45" customHeight="1" x14ac:dyDescent="0.15">
      <c r="A74" s="2"/>
      <c r="B74" s="2"/>
      <c r="C74" s="2"/>
      <c r="E74" s="8"/>
      <c r="F74" s="2"/>
      <c r="G74" s="2"/>
      <c r="H74" s="7"/>
      <c r="I74" s="2"/>
      <c r="J74" s="8"/>
      <c r="K74" s="8"/>
      <c r="L74" s="8"/>
      <c r="M74" s="8"/>
      <c r="N74" s="2"/>
      <c r="O74" s="2"/>
      <c r="P74" s="2"/>
      <c r="Q74" s="2"/>
      <c r="R74" s="2"/>
      <c r="S74" s="2"/>
      <c r="T74" s="2"/>
      <c r="U74" s="2"/>
    </row>
    <row r="75" spans="1:21" s="35" customFormat="1" ht="17.45" customHeight="1" x14ac:dyDescent="0.15">
      <c r="A75" s="2"/>
      <c r="B75" s="2"/>
      <c r="C75" s="2"/>
      <c r="E75" s="8"/>
      <c r="F75" s="2"/>
      <c r="G75" s="2"/>
      <c r="H75" s="7"/>
      <c r="I75" s="2"/>
      <c r="J75" s="8"/>
      <c r="K75" s="8"/>
      <c r="L75" s="8"/>
      <c r="M75" s="8"/>
      <c r="N75" s="2"/>
      <c r="O75" s="2"/>
      <c r="P75" s="2"/>
      <c r="Q75" s="2"/>
      <c r="R75" s="2"/>
      <c r="S75" s="2"/>
      <c r="T75" s="2"/>
      <c r="U75" s="2"/>
    </row>
    <row r="76" spans="1:21" s="35" customFormat="1" ht="17.45" customHeight="1" x14ac:dyDescent="0.15">
      <c r="A76" s="2"/>
      <c r="B76" s="2"/>
      <c r="C76" s="2"/>
      <c r="E76" s="8"/>
      <c r="F76" s="2"/>
      <c r="G76" s="2"/>
      <c r="H76" s="7"/>
      <c r="I76" s="2"/>
      <c r="J76" s="8"/>
      <c r="K76" s="8"/>
      <c r="L76" s="8"/>
      <c r="M76" s="8"/>
      <c r="N76" s="2"/>
      <c r="O76" s="2"/>
      <c r="P76" s="2"/>
      <c r="Q76" s="2"/>
      <c r="R76" s="2"/>
      <c r="S76" s="2"/>
      <c r="T76" s="2"/>
      <c r="U76" s="2"/>
    </row>
    <row r="77" spans="1:21" s="35" customFormat="1" ht="17.45" customHeight="1" x14ac:dyDescent="0.15">
      <c r="A77" s="2"/>
      <c r="B77" s="2"/>
      <c r="C77" s="2"/>
      <c r="E77" s="8"/>
      <c r="F77" s="2"/>
      <c r="G77" s="2"/>
      <c r="H77" s="7"/>
      <c r="I77" s="2"/>
      <c r="J77" s="8"/>
      <c r="K77" s="8"/>
      <c r="L77" s="8"/>
      <c r="M77" s="8"/>
      <c r="N77" s="2"/>
      <c r="O77" s="2"/>
      <c r="P77" s="2"/>
      <c r="Q77" s="2"/>
      <c r="R77" s="2"/>
      <c r="S77" s="2"/>
      <c r="T77" s="2"/>
      <c r="U77" s="2"/>
    </row>
    <row r="78" spans="1:21" s="35" customFormat="1" ht="17.45" customHeight="1" x14ac:dyDescent="0.15">
      <c r="A78" s="2"/>
      <c r="B78" s="2"/>
      <c r="C78" s="2"/>
      <c r="E78" s="8"/>
      <c r="F78" s="2"/>
      <c r="G78" s="2"/>
      <c r="H78" s="7"/>
      <c r="I78" s="2"/>
      <c r="J78" s="8"/>
      <c r="K78" s="8"/>
      <c r="L78" s="8"/>
      <c r="M78" s="8"/>
      <c r="N78" s="2"/>
      <c r="O78" s="2"/>
      <c r="P78" s="2"/>
      <c r="Q78" s="2"/>
      <c r="R78" s="2"/>
      <c r="S78" s="2"/>
      <c r="T78" s="2"/>
      <c r="U78" s="2"/>
    </row>
    <row r="79" spans="1:21" s="35" customFormat="1" ht="17.45" customHeight="1" x14ac:dyDescent="0.15">
      <c r="A79" s="2"/>
      <c r="B79" s="2"/>
      <c r="C79" s="2"/>
      <c r="E79" s="8"/>
      <c r="F79" s="2"/>
      <c r="G79" s="2"/>
      <c r="H79" s="7"/>
      <c r="I79" s="2"/>
      <c r="J79" s="8"/>
      <c r="K79" s="8"/>
      <c r="L79" s="8"/>
      <c r="M79" s="8"/>
      <c r="N79" s="2"/>
      <c r="O79" s="2"/>
      <c r="P79" s="2"/>
      <c r="Q79" s="2"/>
      <c r="R79" s="2"/>
      <c r="S79" s="2"/>
      <c r="T79" s="2"/>
      <c r="U79" s="2"/>
    </row>
    <row r="80" spans="1:21" s="35" customFormat="1" ht="17.45" customHeight="1" x14ac:dyDescent="0.15">
      <c r="A80" s="2"/>
      <c r="B80" s="2"/>
      <c r="C80" s="2"/>
      <c r="E80" s="8"/>
      <c r="F80" s="2"/>
      <c r="G80" s="2"/>
      <c r="H80" s="7"/>
      <c r="I80" s="2"/>
      <c r="J80" s="8"/>
      <c r="K80" s="8"/>
      <c r="L80" s="8"/>
      <c r="M80" s="8"/>
      <c r="N80" s="2"/>
      <c r="O80" s="2"/>
      <c r="P80" s="2"/>
      <c r="Q80" s="2"/>
      <c r="R80" s="2"/>
      <c r="S80" s="2"/>
      <c r="T80" s="2"/>
      <c r="U80" s="2"/>
    </row>
    <row r="81" spans="1:21" s="35" customFormat="1" ht="17.45" customHeight="1" x14ac:dyDescent="0.15">
      <c r="A81" s="2"/>
      <c r="B81" s="2"/>
      <c r="C81" s="2"/>
      <c r="E81" s="8"/>
      <c r="F81" s="2"/>
      <c r="G81" s="2"/>
      <c r="H81" s="7"/>
      <c r="I81" s="2"/>
      <c r="J81" s="8"/>
      <c r="K81" s="8"/>
      <c r="L81" s="8"/>
      <c r="M81" s="8"/>
      <c r="N81" s="2"/>
      <c r="O81" s="2"/>
      <c r="P81" s="2"/>
      <c r="Q81" s="2"/>
      <c r="R81" s="2"/>
      <c r="S81" s="2"/>
      <c r="T81" s="2"/>
      <c r="U81" s="2"/>
    </row>
    <row r="82" spans="1:21" s="35" customFormat="1" ht="17.45" customHeight="1" x14ac:dyDescent="0.15">
      <c r="A82" s="2"/>
      <c r="B82" s="2"/>
      <c r="C82" s="2"/>
      <c r="E82" s="8"/>
      <c r="F82" s="2"/>
      <c r="G82" s="2"/>
      <c r="H82" s="7"/>
      <c r="I82" s="2"/>
      <c r="J82" s="8"/>
      <c r="K82" s="8"/>
      <c r="L82" s="8"/>
      <c r="M82" s="8"/>
      <c r="N82" s="2"/>
      <c r="O82" s="2"/>
      <c r="P82" s="2"/>
      <c r="Q82" s="2"/>
      <c r="R82" s="2"/>
      <c r="S82" s="2"/>
      <c r="T82" s="2"/>
      <c r="U82" s="2"/>
    </row>
    <row r="83" spans="1:21" s="35" customFormat="1" ht="17.45" customHeight="1" x14ac:dyDescent="0.15">
      <c r="A83" s="2"/>
      <c r="B83" s="2"/>
      <c r="C83" s="2"/>
      <c r="E83" s="8"/>
      <c r="F83" s="2"/>
      <c r="G83" s="2"/>
      <c r="H83" s="7"/>
      <c r="I83" s="2"/>
      <c r="J83" s="8"/>
      <c r="K83" s="8"/>
      <c r="L83" s="8"/>
      <c r="M83" s="8"/>
      <c r="N83" s="2"/>
      <c r="O83" s="2"/>
      <c r="P83" s="2"/>
      <c r="Q83" s="2"/>
      <c r="R83" s="2"/>
      <c r="S83" s="2"/>
      <c r="T83" s="2"/>
      <c r="U83" s="2"/>
    </row>
    <row r="84" spans="1:21" s="35" customFormat="1" ht="17.45" customHeight="1" x14ac:dyDescent="0.15">
      <c r="A84" s="2"/>
      <c r="B84" s="2"/>
      <c r="C84" s="2"/>
      <c r="E84" s="8"/>
      <c r="F84" s="2"/>
      <c r="G84" s="2"/>
      <c r="H84" s="7"/>
      <c r="I84" s="2"/>
      <c r="J84" s="8"/>
      <c r="K84" s="8"/>
      <c r="L84" s="8"/>
      <c r="M84" s="8"/>
      <c r="N84" s="2"/>
      <c r="O84" s="2"/>
      <c r="P84" s="2"/>
      <c r="Q84" s="2"/>
      <c r="R84" s="2"/>
      <c r="S84" s="2"/>
      <c r="T84" s="2"/>
      <c r="U84" s="2"/>
    </row>
    <row r="85" spans="1:21" s="35" customFormat="1" ht="17.45" customHeight="1" x14ac:dyDescent="0.15">
      <c r="A85" s="2"/>
      <c r="B85" s="2"/>
      <c r="C85" s="2"/>
      <c r="E85" s="8"/>
      <c r="F85" s="2"/>
      <c r="G85" s="2"/>
      <c r="H85" s="7"/>
      <c r="I85" s="2"/>
      <c r="J85" s="8"/>
      <c r="K85" s="8"/>
      <c r="L85" s="8"/>
      <c r="M85" s="8"/>
      <c r="N85" s="2"/>
      <c r="O85" s="2"/>
      <c r="P85" s="2"/>
      <c r="Q85" s="2"/>
      <c r="R85" s="2"/>
      <c r="S85" s="2"/>
      <c r="T85" s="2"/>
      <c r="U85" s="2"/>
    </row>
    <row r="86" spans="1:21" s="35" customFormat="1" ht="17.45" customHeight="1" x14ac:dyDescent="0.15">
      <c r="A86" s="2"/>
      <c r="B86" s="2"/>
      <c r="C86" s="2"/>
      <c r="E86" s="8"/>
      <c r="F86" s="2"/>
      <c r="G86" s="2"/>
      <c r="H86" s="7"/>
      <c r="I86" s="2"/>
      <c r="J86" s="8"/>
      <c r="K86" s="8"/>
      <c r="L86" s="8"/>
      <c r="M86" s="8"/>
      <c r="N86" s="2"/>
      <c r="O86" s="2"/>
      <c r="P86" s="2"/>
      <c r="Q86" s="2"/>
      <c r="R86" s="2"/>
      <c r="S86" s="2"/>
      <c r="T86" s="2"/>
      <c r="U86" s="2"/>
    </row>
    <row r="87" spans="1:21" s="35" customFormat="1" ht="17.45" customHeight="1" x14ac:dyDescent="0.15">
      <c r="A87" s="2"/>
      <c r="B87" s="2"/>
      <c r="C87" s="2"/>
      <c r="E87" s="8"/>
      <c r="F87" s="2"/>
      <c r="G87" s="2"/>
      <c r="H87" s="7"/>
      <c r="I87" s="2"/>
      <c r="J87" s="8"/>
      <c r="K87" s="8"/>
      <c r="L87" s="8"/>
      <c r="M87" s="8"/>
      <c r="N87" s="2"/>
      <c r="O87" s="2"/>
      <c r="P87" s="2"/>
      <c r="Q87" s="2"/>
      <c r="R87" s="2"/>
      <c r="S87" s="2"/>
      <c r="T87" s="2"/>
      <c r="U87" s="2"/>
    </row>
    <row r="88" spans="1:21" s="35" customFormat="1" ht="17.45" customHeight="1" x14ac:dyDescent="0.15">
      <c r="A88" s="2"/>
      <c r="B88" s="2"/>
      <c r="C88" s="2"/>
      <c r="E88" s="8"/>
      <c r="F88" s="2"/>
      <c r="G88" s="2"/>
      <c r="H88" s="7"/>
      <c r="I88" s="2"/>
      <c r="J88" s="8"/>
      <c r="K88" s="8"/>
      <c r="L88" s="8"/>
      <c r="M88" s="8"/>
      <c r="N88" s="2"/>
      <c r="O88" s="2"/>
      <c r="P88" s="2"/>
      <c r="Q88" s="2"/>
      <c r="R88" s="2"/>
      <c r="S88" s="2"/>
      <c r="T88" s="2"/>
      <c r="U88" s="2"/>
    </row>
    <row r="89" spans="1:21" s="35" customFormat="1" ht="17.45" customHeight="1" x14ac:dyDescent="0.15">
      <c r="A89" s="2"/>
      <c r="B89" s="2"/>
      <c r="C89" s="2"/>
      <c r="E89" s="8"/>
      <c r="F89" s="2"/>
      <c r="G89" s="2"/>
      <c r="H89" s="7"/>
      <c r="I89" s="2"/>
      <c r="J89" s="8"/>
      <c r="K89" s="8"/>
      <c r="L89" s="8"/>
      <c r="M89" s="8"/>
      <c r="N89" s="2"/>
      <c r="O89" s="2"/>
      <c r="P89" s="2"/>
      <c r="Q89" s="2"/>
      <c r="R89" s="2"/>
      <c r="S89" s="2"/>
      <c r="T89" s="2"/>
      <c r="U89" s="2"/>
    </row>
    <row r="90" spans="1:21" s="35" customFormat="1" ht="17.45" customHeight="1" x14ac:dyDescent="0.15">
      <c r="A90" s="2"/>
      <c r="B90" s="2"/>
      <c r="C90" s="2"/>
      <c r="E90" s="8"/>
      <c r="F90" s="2"/>
      <c r="G90" s="2"/>
      <c r="H90" s="7"/>
      <c r="I90" s="2"/>
      <c r="J90" s="8"/>
      <c r="K90" s="8"/>
      <c r="L90" s="8"/>
      <c r="M90" s="8"/>
      <c r="N90" s="2"/>
      <c r="O90" s="2"/>
      <c r="P90" s="2"/>
      <c r="Q90" s="2"/>
      <c r="R90" s="2"/>
      <c r="S90" s="2"/>
      <c r="T90" s="2"/>
      <c r="U90" s="2"/>
    </row>
    <row r="91" spans="1:21" s="35" customFormat="1" ht="17.45" customHeight="1" x14ac:dyDescent="0.15">
      <c r="A91" s="2"/>
      <c r="B91" s="2"/>
      <c r="C91" s="2"/>
      <c r="E91" s="8"/>
      <c r="F91" s="2"/>
      <c r="G91" s="2"/>
      <c r="H91" s="7"/>
      <c r="I91" s="2"/>
      <c r="J91" s="8"/>
      <c r="K91" s="8"/>
      <c r="L91" s="8"/>
      <c r="M91" s="8"/>
      <c r="N91" s="2"/>
      <c r="O91" s="2"/>
      <c r="P91" s="2"/>
      <c r="Q91" s="2"/>
      <c r="R91" s="2"/>
      <c r="S91" s="2"/>
      <c r="T91" s="2"/>
      <c r="U91" s="2"/>
    </row>
    <row r="92" spans="1:21" s="35" customFormat="1" ht="17.45" customHeight="1" x14ac:dyDescent="0.15">
      <c r="A92" s="2"/>
      <c r="B92" s="2"/>
      <c r="C92" s="2"/>
      <c r="E92" s="8"/>
      <c r="F92" s="2"/>
      <c r="G92" s="2"/>
      <c r="H92" s="7"/>
      <c r="I92" s="2"/>
      <c r="J92" s="8"/>
      <c r="K92" s="8"/>
      <c r="L92" s="8"/>
      <c r="M92" s="8"/>
      <c r="N92" s="2"/>
      <c r="O92" s="2"/>
      <c r="P92" s="2"/>
      <c r="Q92" s="2"/>
      <c r="R92" s="2"/>
      <c r="S92" s="2"/>
      <c r="T92" s="2"/>
      <c r="U92" s="2"/>
    </row>
    <row r="93" spans="1:21" s="35" customFormat="1" ht="17.45" customHeight="1" x14ac:dyDescent="0.15">
      <c r="A93" s="2"/>
      <c r="B93" s="2"/>
      <c r="C93" s="2"/>
      <c r="E93" s="8"/>
      <c r="F93" s="2"/>
      <c r="G93" s="2"/>
      <c r="H93" s="7"/>
      <c r="I93" s="2"/>
      <c r="J93" s="8"/>
      <c r="K93" s="8"/>
      <c r="L93" s="8"/>
      <c r="M93" s="8"/>
      <c r="N93" s="2"/>
      <c r="O93" s="2"/>
      <c r="P93" s="2"/>
      <c r="Q93" s="2"/>
      <c r="R93" s="2"/>
      <c r="S93" s="2"/>
      <c r="T93" s="2"/>
      <c r="U93" s="2"/>
    </row>
    <row r="94" spans="1:21" s="35" customFormat="1" ht="17.45" customHeight="1" x14ac:dyDescent="0.15">
      <c r="A94" s="2"/>
      <c r="B94" s="2"/>
      <c r="C94" s="2"/>
      <c r="E94" s="8"/>
      <c r="F94" s="2"/>
      <c r="G94" s="2"/>
      <c r="H94" s="7"/>
      <c r="I94" s="2"/>
      <c r="J94" s="8"/>
      <c r="K94" s="8"/>
      <c r="L94" s="8"/>
      <c r="M94" s="8"/>
      <c r="N94" s="2"/>
      <c r="O94" s="2"/>
      <c r="P94" s="2"/>
      <c r="Q94" s="2"/>
      <c r="R94" s="2"/>
      <c r="S94" s="2"/>
      <c r="T94" s="2"/>
      <c r="U94" s="2"/>
    </row>
    <row r="95" spans="1:21" s="35" customFormat="1" ht="17.45" customHeight="1" x14ac:dyDescent="0.15">
      <c r="A95" s="2"/>
      <c r="B95" s="2"/>
      <c r="C95" s="2"/>
      <c r="E95" s="8"/>
      <c r="F95" s="2"/>
      <c r="G95" s="2"/>
      <c r="H95" s="7"/>
      <c r="I95" s="2"/>
      <c r="J95" s="8"/>
      <c r="K95" s="8"/>
      <c r="L95" s="8"/>
      <c r="M95" s="8"/>
      <c r="N95" s="2"/>
      <c r="O95" s="2"/>
      <c r="P95" s="2"/>
      <c r="Q95" s="2"/>
      <c r="R95" s="2"/>
      <c r="S95" s="2"/>
      <c r="T95" s="2"/>
      <c r="U95" s="2"/>
    </row>
    <row r="96" spans="1:21" s="35" customFormat="1" ht="17.45" customHeight="1" x14ac:dyDescent="0.15">
      <c r="A96" s="2"/>
      <c r="B96" s="2"/>
      <c r="C96" s="2"/>
      <c r="E96" s="8"/>
      <c r="F96" s="2"/>
      <c r="G96" s="2"/>
      <c r="H96" s="7"/>
      <c r="I96" s="2"/>
      <c r="J96" s="8"/>
      <c r="K96" s="8"/>
      <c r="L96" s="8"/>
      <c r="M96" s="8"/>
      <c r="N96" s="2"/>
      <c r="O96" s="2"/>
      <c r="P96" s="2"/>
      <c r="Q96" s="2"/>
      <c r="R96" s="2"/>
      <c r="S96" s="2"/>
      <c r="T96" s="2"/>
      <c r="U96" s="2"/>
    </row>
    <row r="97" spans="1:21" s="35" customFormat="1" ht="17.45" customHeight="1" x14ac:dyDescent="0.15">
      <c r="A97" s="2"/>
      <c r="B97" s="2"/>
      <c r="C97" s="2"/>
      <c r="E97" s="8"/>
      <c r="F97" s="2"/>
      <c r="G97" s="2"/>
      <c r="H97" s="7"/>
      <c r="I97" s="2"/>
      <c r="J97" s="8"/>
      <c r="K97" s="8"/>
      <c r="L97" s="8"/>
      <c r="M97" s="8"/>
      <c r="N97" s="2"/>
      <c r="O97" s="2"/>
      <c r="P97" s="2"/>
      <c r="Q97" s="2"/>
      <c r="R97" s="2"/>
      <c r="S97" s="2"/>
      <c r="T97" s="2"/>
      <c r="U97" s="2"/>
    </row>
    <row r="98" spans="1:21" s="35" customFormat="1" ht="17.45" customHeight="1" x14ac:dyDescent="0.15">
      <c r="A98" s="2"/>
      <c r="B98" s="2"/>
      <c r="C98" s="2"/>
      <c r="E98" s="8"/>
      <c r="F98" s="2"/>
      <c r="G98" s="2"/>
      <c r="H98" s="7"/>
      <c r="I98" s="2"/>
      <c r="J98" s="8"/>
      <c r="K98" s="8"/>
      <c r="L98" s="8"/>
      <c r="M98" s="8"/>
      <c r="N98" s="2"/>
      <c r="O98" s="2"/>
      <c r="P98" s="2"/>
      <c r="Q98" s="2"/>
      <c r="R98" s="2"/>
      <c r="S98" s="2"/>
      <c r="T98" s="2"/>
      <c r="U98" s="2"/>
    </row>
    <row r="99" spans="1:21" s="8" customFormat="1" ht="17.45" customHeight="1" x14ac:dyDescent="0.15">
      <c r="A99" s="2"/>
      <c r="B99" s="2"/>
      <c r="C99" s="2"/>
      <c r="D99" s="35"/>
      <c r="F99" s="2"/>
      <c r="G99" s="2"/>
      <c r="H99" s="7"/>
      <c r="I99" s="2"/>
      <c r="N99" s="2"/>
      <c r="O99" s="2"/>
      <c r="P99" s="2"/>
      <c r="Q99" s="2"/>
      <c r="R99" s="2"/>
      <c r="S99" s="2"/>
      <c r="T99" s="2"/>
      <c r="U99" s="2"/>
    </row>
    <row r="100" spans="1:21" s="8" customFormat="1" ht="17.45" customHeight="1" x14ac:dyDescent="0.15">
      <c r="A100" s="2"/>
      <c r="B100" s="2"/>
      <c r="C100" s="2"/>
      <c r="D100" s="35"/>
      <c r="F100" s="2"/>
      <c r="G100" s="2"/>
      <c r="H100" s="7"/>
      <c r="I100" s="2"/>
      <c r="N100" s="2"/>
      <c r="O100" s="2"/>
      <c r="P100" s="2"/>
      <c r="Q100" s="2"/>
      <c r="R100" s="2"/>
      <c r="S100" s="2"/>
      <c r="T100" s="2"/>
      <c r="U100" s="2"/>
    </row>
    <row r="101" spans="1:21" s="8" customFormat="1" ht="17.45" customHeight="1" x14ac:dyDescent="0.15">
      <c r="A101" s="2"/>
      <c r="B101" s="2"/>
      <c r="C101" s="2"/>
      <c r="D101" s="35"/>
      <c r="F101" s="2"/>
      <c r="G101" s="2"/>
      <c r="H101" s="7"/>
      <c r="I101" s="2"/>
      <c r="N101" s="2"/>
      <c r="O101" s="2"/>
      <c r="P101" s="2"/>
      <c r="Q101" s="2"/>
      <c r="R101" s="2"/>
      <c r="S101" s="2"/>
      <c r="T101" s="2"/>
      <c r="U101" s="2"/>
    </row>
    <row r="102" spans="1:21" s="8" customFormat="1" ht="17.45" customHeight="1" x14ac:dyDescent="0.15">
      <c r="A102" s="2"/>
      <c r="B102" s="2"/>
      <c r="C102" s="2"/>
      <c r="D102" s="35"/>
      <c r="F102" s="2"/>
      <c r="G102" s="2"/>
      <c r="H102" s="7"/>
      <c r="I102" s="2"/>
      <c r="N102" s="2"/>
      <c r="O102" s="2"/>
      <c r="P102" s="2"/>
      <c r="Q102" s="2"/>
      <c r="R102" s="2"/>
      <c r="S102" s="2"/>
      <c r="T102" s="2"/>
      <c r="U102" s="2"/>
    </row>
    <row r="103" spans="1:21" s="8" customFormat="1" ht="17.45" customHeight="1" x14ac:dyDescent="0.15">
      <c r="A103" s="2"/>
      <c r="B103" s="2"/>
      <c r="C103" s="2"/>
      <c r="D103" s="35"/>
      <c r="F103" s="2"/>
      <c r="G103" s="2"/>
      <c r="H103" s="7"/>
      <c r="I103" s="2"/>
      <c r="N103" s="2"/>
      <c r="O103" s="2"/>
      <c r="P103" s="2"/>
      <c r="Q103" s="2"/>
      <c r="R103" s="2"/>
      <c r="S103" s="2"/>
      <c r="T103" s="2"/>
      <c r="U103" s="2"/>
    </row>
    <row r="104" spans="1:21" s="8" customFormat="1" ht="17.45" customHeight="1" x14ac:dyDescent="0.15">
      <c r="A104" s="2"/>
      <c r="B104" s="2"/>
      <c r="C104" s="2"/>
      <c r="D104" s="35"/>
      <c r="F104" s="2"/>
      <c r="G104" s="2"/>
      <c r="H104" s="7"/>
      <c r="I104" s="2"/>
      <c r="N104" s="2"/>
      <c r="O104" s="2"/>
      <c r="P104" s="2"/>
      <c r="Q104" s="2"/>
      <c r="R104" s="2"/>
      <c r="S104" s="2"/>
      <c r="T104" s="2"/>
      <c r="U104" s="2"/>
    </row>
    <row r="105" spans="1:21" s="8" customFormat="1" ht="17.45" customHeight="1" x14ac:dyDescent="0.15">
      <c r="A105" s="2"/>
      <c r="B105" s="2"/>
      <c r="C105" s="2"/>
      <c r="D105" s="35"/>
      <c r="F105" s="2"/>
      <c r="G105" s="2"/>
      <c r="H105" s="7"/>
      <c r="I105" s="2"/>
      <c r="N105" s="2"/>
      <c r="O105" s="2"/>
      <c r="P105" s="2"/>
      <c r="Q105" s="2"/>
      <c r="R105" s="2"/>
      <c r="S105" s="2"/>
      <c r="T105" s="2"/>
      <c r="U105" s="2"/>
    </row>
    <row r="106" spans="1:21" s="8" customFormat="1" ht="17.45" customHeight="1" x14ac:dyDescent="0.15">
      <c r="A106" s="2"/>
      <c r="B106" s="2"/>
      <c r="C106" s="2"/>
      <c r="D106" s="35"/>
      <c r="F106" s="2"/>
      <c r="G106" s="2"/>
      <c r="H106" s="7"/>
      <c r="I106" s="2"/>
      <c r="N106" s="2"/>
      <c r="O106" s="2"/>
      <c r="P106" s="2"/>
      <c r="Q106" s="2"/>
      <c r="R106" s="2"/>
      <c r="S106" s="2"/>
      <c r="T106" s="2"/>
      <c r="U106" s="2"/>
    </row>
    <row r="107" spans="1:21" s="8" customFormat="1" ht="17.45" customHeight="1" x14ac:dyDescent="0.15">
      <c r="A107" s="2"/>
      <c r="B107" s="2"/>
      <c r="C107" s="2"/>
      <c r="D107" s="35"/>
      <c r="F107" s="2"/>
      <c r="G107" s="2"/>
      <c r="H107" s="7"/>
      <c r="I107" s="2"/>
      <c r="N107" s="2"/>
      <c r="O107" s="2"/>
      <c r="P107" s="2"/>
      <c r="Q107" s="2"/>
      <c r="R107" s="2"/>
      <c r="S107" s="2"/>
      <c r="T107" s="2"/>
      <c r="U107" s="2"/>
    </row>
    <row r="108" spans="1:21" s="8" customFormat="1" ht="17.45" customHeight="1" x14ac:dyDescent="0.15">
      <c r="A108" s="2"/>
      <c r="B108" s="2"/>
      <c r="C108" s="2"/>
      <c r="D108" s="35"/>
      <c r="F108" s="2"/>
      <c r="G108" s="2"/>
      <c r="H108" s="7"/>
      <c r="I108" s="2"/>
      <c r="N108" s="2"/>
      <c r="O108" s="2"/>
      <c r="P108" s="2"/>
      <c r="Q108" s="2"/>
      <c r="R108" s="2"/>
      <c r="S108" s="2"/>
      <c r="T108" s="2"/>
      <c r="U108" s="2"/>
    </row>
    <row r="109" spans="1:21" s="8" customFormat="1" ht="17.45" customHeight="1" x14ac:dyDescent="0.15">
      <c r="A109" s="2"/>
      <c r="B109" s="2"/>
      <c r="C109" s="2"/>
      <c r="D109" s="35"/>
      <c r="F109" s="2"/>
      <c r="G109" s="2"/>
      <c r="H109" s="7"/>
      <c r="I109" s="2"/>
      <c r="N109" s="2"/>
      <c r="O109" s="2"/>
      <c r="P109" s="2"/>
      <c r="Q109" s="2"/>
      <c r="R109" s="2"/>
      <c r="S109" s="2"/>
      <c r="T109" s="2"/>
      <c r="U109" s="2"/>
    </row>
    <row r="110" spans="1:21" s="8" customFormat="1" ht="17.45" customHeight="1" x14ac:dyDescent="0.15">
      <c r="A110" s="2"/>
      <c r="B110" s="2"/>
      <c r="C110" s="2"/>
      <c r="D110" s="35"/>
      <c r="F110" s="2"/>
      <c r="G110" s="2"/>
      <c r="H110" s="7"/>
      <c r="I110" s="2"/>
      <c r="N110" s="2"/>
      <c r="O110" s="2"/>
      <c r="P110" s="2"/>
      <c r="Q110" s="2"/>
      <c r="R110" s="2"/>
      <c r="S110" s="2"/>
      <c r="T110" s="2"/>
      <c r="U110" s="2"/>
    </row>
    <row r="111" spans="1:21" s="8" customFormat="1" ht="17.45" customHeight="1" x14ac:dyDescent="0.15">
      <c r="A111" s="2"/>
      <c r="B111" s="2"/>
      <c r="C111" s="2"/>
      <c r="D111" s="35"/>
      <c r="F111" s="2"/>
      <c r="G111" s="2"/>
      <c r="H111" s="7"/>
      <c r="I111" s="2"/>
      <c r="N111" s="2"/>
      <c r="O111" s="2"/>
      <c r="P111" s="2"/>
      <c r="Q111" s="2"/>
      <c r="R111" s="2"/>
      <c r="S111" s="2"/>
      <c r="T111" s="2"/>
      <c r="U111" s="2"/>
    </row>
    <row r="112" spans="1:21" s="8" customFormat="1" ht="17.45" customHeight="1" x14ac:dyDescent="0.15">
      <c r="A112" s="2"/>
      <c r="B112" s="2"/>
      <c r="C112" s="2"/>
      <c r="D112" s="35"/>
      <c r="F112" s="2"/>
      <c r="G112" s="2"/>
      <c r="H112" s="7"/>
      <c r="I112" s="2"/>
      <c r="N112" s="2"/>
      <c r="O112" s="2"/>
      <c r="P112" s="2"/>
      <c r="Q112" s="2"/>
      <c r="R112" s="2"/>
      <c r="S112" s="2"/>
      <c r="T112" s="2"/>
      <c r="U112" s="2"/>
    </row>
    <row r="113" spans="1:21" s="8" customFormat="1" ht="17.45" customHeight="1" x14ac:dyDescent="0.15">
      <c r="A113" s="2"/>
      <c r="B113" s="17"/>
      <c r="C113" s="14"/>
      <c r="D113" s="35">
        <f>SUM(D15:D48)</f>
        <v>25232379</v>
      </c>
      <c r="F113" s="2"/>
      <c r="G113" s="2"/>
      <c r="H113" s="7"/>
      <c r="I113" s="2"/>
      <c r="N113" s="2"/>
      <c r="O113" s="2"/>
      <c r="P113" s="2"/>
      <c r="Q113" s="2"/>
      <c r="R113" s="2"/>
      <c r="S113" s="2"/>
      <c r="T113" s="2"/>
      <c r="U113" s="2"/>
    </row>
  </sheetData>
  <mergeCells count="8">
    <mergeCell ref="B49:G49"/>
    <mergeCell ref="B1:G1"/>
    <mergeCell ref="B4:B6"/>
    <mergeCell ref="B7:B8"/>
    <mergeCell ref="B10:G10"/>
    <mergeCell ref="B12:B14"/>
    <mergeCell ref="G12:G14"/>
    <mergeCell ref="D12:F12"/>
  </mergeCells>
  <phoneticPr fontId="3" type="noConversion"/>
  <printOptions horizontalCentered="1"/>
  <pageMargins left="0.23622047244094491" right="0.23622047244094491" top="0.19685039370078741" bottom="0.19685039370078741" header="0.31496062992125984" footer="0.31496062992125984"/>
  <pageSetup paperSize="9" scale="59" fitToHeight="0" orientation="portrait" horizontalDpi="4294967293" verticalDpi="4294967293" copies="5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후원금사용내역</vt:lpstr>
      <vt:lpstr>후원금사용내역!Print_Area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cp:lastPrinted>2026-04-06T06:51:24Z</cp:lastPrinted>
  <dcterms:created xsi:type="dcterms:W3CDTF">2020-04-08T00:06:21Z</dcterms:created>
  <dcterms:modified xsi:type="dcterms:W3CDTF">2026-04-25T00:58:39Z</dcterms:modified>
</cp:coreProperties>
</file>