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10\Desktop\재가노인사무\후원금(노복)\홈페이지 게시용 내역\"/>
    </mc:Choice>
  </mc:AlternateContent>
  <bookViews>
    <workbookView xWindow="0" yWindow="0" windowWidth="24000" windowHeight="9585"/>
  </bookViews>
  <sheets>
    <sheet name="후원금사용내역" sheetId="1" r:id="rId1"/>
  </sheets>
  <definedNames>
    <definedName name="_xlnm._FilterDatabase" localSheetId="0" hidden="1">후원금사용내역!$A$15:$M$80</definedName>
    <definedName name="_xlnm.Print_Area" localSheetId="0">후원금사용내역!$B$1:$G$80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14" i="1" l="1"/>
  <c r="D14" i="1"/>
  <c r="D4" i="1" l="1"/>
  <c r="Q21" i="1" l="1"/>
  <c r="P21" i="1"/>
  <c r="O21" i="1"/>
  <c r="R19" i="1"/>
  <c r="R20" i="1"/>
  <c r="R21" i="1" l="1"/>
  <c r="R5" i="1"/>
  <c r="L4" i="1" l="1"/>
  <c r="K4" i="1"/>
  <c r="S21" i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R17" i="1"/>
  <c r="R18" i="1"/>
  <c r="T17" i="1" l="1"/>
  <c r="M17" i="1"/>
  <c r="U17" i="1" s="1"/>
  <c r="H4" i="1" l="1"/>
  <c r="S5" i="1" l="1"/>
  <c r="R6" i="1" l="1"/>
  <c r="T6" i="1" s="1"/>
  <c r="R7" i="1"/>
  <c r="T7" i="1" s="1"/>
  <c r="R8" i="1"/>
  <c r="T8" i="1" s="1"/>
  <c r="R9" i="1"/>
  <c r="T9" i="1" s="1"/>
  <c r="R10" i="1"/>
  <c r="T10" i="1" s="1"/>
  <c r="R11" i="1"/>
  <c r="T11" i="1" s="1"/>
  <c r="R12" i="1"/>
  <c r="T12" i="1" s="1"/>
  <c r="R13" i="1"/>
  <c r="R14" i="1"/>
  <c r="T14" i="1" s="1"/>
  <c r="R15" i="1"/>
  <c r="T15" i="1" s="1"/>
  <c r="R16" i="1"/>
  <c r="T16" i="1" s="1"/>
  <c r="T13" i="1" l="1"/>
  <c r="T5" i="1"/>
  <c r="R25" i="1" l="1"/>
  <c r="R26" i="1"/>
  <c r="R27" i="1"/>
  <c r="M6" i="1" l="1"/>
  <c r="U6" i="1" s="1"/>
  <c r="M7" i="1"/>
  <c r="U7" i="1" s="1"/>
  <c r="M8" i="1"/>
  <c r="U8" i="1" s="1"/>
  <c r="M9" i="1"/>
  <c r="U9" i="1" s="1"/>
  <c r="M10" i="1"/>
  <c r="U10" i="1" s="1"/>
  <c r="M11" i="1"/>
  <c r="U11" i="1" s="1"/>
  <c r="M12" i="1"/>
  <c r="U12" i="1" s="1"/>
  <c r="M13" i="1"/>
  <c r="U13" i="1" s="1"/>
  <c r="M14" i="1"/>
  <c r="U14" i="1" s="1"/>
  <c r="M15" i="1"/>
  <c r="U15" i="1" s="1"/>
  <c r="M16" i="1"/>
  <c r="U16" i="1" s="1"/>
  <c r="M18" i="1"/>
  <c r="U18" i="1" s="1"/>
  <c r="M19" i="1"/>
  <c r="U19" i="1" s="1"/>
  <c r="M20" i="1" l="1"/>
  <c r="U20" i="1" s="1"/>
  <c r="M21" i="1"/>
  <c r="M22" i="1"/>
  <c r="M23" i="1"/>
  <c r="M24" i="1"/>
  <c r="M25" i="1"/>
  <c r="M26" i="1"/>
  <c r="M27" i="1"/>
  <c r="M28" i="1"/>
  <c r="M5" i="1"/>
  <c r="U5" i="1" s="1"/>
  <c r="J4" i="1" l="1"/>
  <c r="M4" i="1" l="1"/>
  <c r="C14" i="1" l="1"/>
  <c r="G8" i="1"/>
  <c r="G6" i="1" l="1"/>
  <c r="G5" i="1"/>
  <c r="G7" i="1"/>
  <c r="G4" i="1" l="1"/>
  <c r="I4" i="1" s="1"/>
  <c r="F4" i="1"/>
</calcChain>
</file>

<file path=xl/sharedStrings.xml><?xml version="1.0" encoding="utf-8"?>
<sst xmlns="http://schemas.openxmlformats.org/spreadsheetml/2006/main" count="136" uniqueCount="89">
  <si>
    <t>항</t>
    <phoneticPr fontId="3" type="noConversion"/>
  </si>
  <si>
    <t>목</t>
    <phoneticPr fontId="3" type="noConversion"/>
  </si>
  <si>
    <t>수입</t>
    <phoneticPr fontId="3" type="noConversion"/>
  </si>
  <si>
    <t>지출</t>
    <phoneticPr fontId="3" type="noConversion"/>
  </si>
  <si>
    <t>잔액</t>
    <phoneticPr fontId="3" type="noConversion"/>
  </si>
  <si>
    <t>후원금수입</t>
    <phoneticPr fontId="3" type="noConversion"/>
  </si>
  <si>
    <t xml:space="preserve">구  분 </t>
    <phoneticPr fontId="3" type="noConversion"/>
  </si>
  <si>
    <t>지정후원금수입</t>
    <phoneticPr fontId="3" type="noConversion"/>
  </si>
  <si>
    <t>복지관후원금</t>
    <phoneticPr fontId="3" type="noConversion"/>
  </si>
  <si>
    <t>비지정후원금수입</t>
    <phoneticPr fontId="3" type="noConversion"/>
  </si>
  <si>
    <t>재가후원금</t>
    <phoneticPr fontId="3" type="noConversion"/>
  </si>
  <si>
    <t>잡수입</t>
    <phoneticPr fontId="3" type="noConversion"/>
  </si>
  <si>
    <t>기타잡수입</t>
    <phoneticPr fontId="3" type="noConversion"/>
  </si>
  <si>
    <t>법인후원금</t>
    <phoneticPr fontId="3" type="noConversion"/>
  </si>
  <si>
    <t>예금이자</t>
    <phoneticPr fontId="3" type="noConversion"/>
  </si>
  <si>
    <t>반여1동</t>
    <phoneticPr fontId="3" type="noConversion"/>
  </si>
  <si>
    <t>지로후원금</t>
    <phoneticPr fontId="3" type="noConversion"/>
  </si>
  <si>
    <t>(단위 : 원)</t>
    <phoneticPr fontId="3" type="noConversion"/>
  </si>
  <si>
    <t>국민</t>
    <phoneticPr fontId="3" type="noConversion"/>
  </si>
  <si>
    <t>사 용 일 자</t>
    <phoneticPr fontId="3" type="noConversion"/>
  </si>
  <si>
    <t>사 용 내 역</t>
    <phoneticPr fontId="3" type="noConversion"/>
  </si>
  <si>
    <t>금           액</t>
    <phoneticPr fontId="3" type="noConversion"/>
  </si>
  <si>
    <t>비고</t>
    <phoneticPr fontId="3" type="noConversion"/>
  </si>
  <si>
    <t>국민2</t>
    <phoneticPr fontId="3" type="noConversion"/>
  </si>
  <si>
    <t>총         계</t>
    <phoneticPr fontId="3" type="noConversion"/>
  </si>
  <si>
    <t>우리은행</t>
    <phoneticPr fontId="3" type="noConversion"/>
  </si>
  <si>
    <t>노복후원금</t>
    <phoneticPr fontId="3" type="noConversion"/>
  </si>
  <si>
    <t>이자</t>
    <phoneticPr fontId="3" type="noConversion"/>
  </si>
  <si>
    <t>지정</t>
    <phoneticPr fontId="3" type="noConversion"/>
  </si>
  <si>
    <t>비지정</t>
    <phoneticPr fontId="3" type="noConversion"/>
  </si>
  <si>
    <t>합계</t>
    <phoneticPr fontId="3" type="noConversion"/>
  </si>
  <si>
    <t>해피존네트워크</t>
    <phoneticPr fontId="3" type="noConversion"/>
  </si>
  <si>
    <t>복후</t>
    <phoneticPr fontId="3" type="noConversion"/>
  </si>
  <si>
    <t>재후</t>
    <phoneticPr fontId="3" type="noConversion"/>
  </si>
  <si>
    <t>행볶아</t>
    <phoneticPr fontId="3" type="noConversion"/>
  </si>
  <si>
    <t>법후</t>
    <phoneticPr fontId="3" type="noConversion"/>
  </si>
  <si>
    <t>지로</t>
    <phoneticPr fontId="3" type="noConversion"/>
  </si>
  <si>
    <t>우리은행</t>
    <phoneticPr fontId="3" type="noConversion"/>
  </si>
  <si>
    <t>반여1동</t>
    <phoneticPr fontId="3" type="noConversion"/>
  </si>
  <si>
    <t>국민은행1</t>
    <phoneticPr fontId="3" type="noConversion"/>
  </si>
  <si>
    <t>국민은행2</t>
    <phoneticPr fontId="3" type="noConversion"/>
  </si>
  <si>
    <t>노복</t>
    <phoneticPr fontId="3" type="noConversion"/>
  </si>
  <si>
    <t>수입</t>
    <phoneticPr fontId="3" type="noConversion"/>
  </si>
  <si>
    <t>지출</t>
    <phoneticPr fontId="3" type="noConversion"/>
  </si>
  <si>
    <t>전월이월금</t>
    <phoneticPr fontId="3" type="noConversion"/>
  </si>
  <si>
    <t>잔액</t>
    <phoneticPr fontId="3" type="noConversion"/>
  </si>
  <si>
    <t>계</t>
    <phoneticPr fontId="3" type="noConversion"/>
  </si>
  <si>
    <t>차액</t>
    <phoneticPr fontId="3" type="noConversion"/>
  </si>
  <si>
    <t>이웃의재발견</t>
    <phoneticPr fontId="3" type="noConversion"/>
  </si>
  <si>
    <t>한땀두땀</t>
    <phoneticPr fontId="3" type="noConversion"/>
  </si>
  <si>
    <t>가을동화</t>
    <phoneticPr fontId="3" type="noConversion"/>
  </si>
  <si>
    <t>Ony by One</t>
    <phoneticPr fontId="3" type="noConversion"/>
  </si>
  <si>
    <t>난방비지원사업</t>
    <phoneticPr fontId="3" type="noConversion"/>
  </si>
  <si>
    <t>우리가족나들이</t>
    <phoneticPr fontId="3" type="noConversion"/>
  </si>
  <si>
    <t>영진재가노인지원서비스센터</t>
    <phoneticPr fontId="3" type="noConversion"/>
  </si>
  <si>
    <t>수입</t>
    <phoneticPr fontId="3" type="noConversion"/>
  </si>
  <si>
    <t>지출</t>
    <phoneticPr fontId="3" type="noConversion"/>
  </si>
  <si>
    <t>전월이월금</t>
    <phoneticPr fontId="3" type="noConversion"/>
  </si>
  <si>
    <t>2024년 1/4분기 후원금 수입·지출</t>
    <phoneticPr fontId="3" type="noConversion"/>
  </si>
  <si>
    <t>노인결연(배*숙/박*형)(후원금)</t>
  </si>
  <si>
    <t>2월분 자체후원금(후원금)</t>
  </si>
  <si>
    <t>2월 법인전입금(영진복지재단)</t>
  </si>
  <si>
    <t>법인전입금(후원금)-2023년2월분(후원금)</t>
  </si>
  <si>
    <t>노인결연(박*환)(후원금)</t>
  </si>
  <si>
    <t>노인결연(서*옥/차*길)(후원금)</t>
  </si>
  <si>
    <t>노인결연(김*훈/권*희)(후원금)</t>
  </si>
  <si>
    <t>노인결연(한*순)(후원금)</t>
  </si>
  <si>
    <t>노인결연(장*미)(후원금)</t>
  </si>
  <si>
    <t>노인결연(하*남/주*기)(후원금)</t>
  </si>
  <si>
    <t>노인결연(강*연)(후원금)</t>
  </si>
  <si>
    <t>노인결연(홍*영/김*영)(후원금)</t>
  </si>
  <si>
    <t>노인결연(김*현)(후원금)</t>
  </si>
  <si>
    <t>노인결연(박*영)(후원금)</t>
  </si>
  <si>
    <t>노인결연(박*자/김*경)(후원금)</t>
  </si>
  <si>
    <t>노인결연(김*경)(후원금)</t>
  </si>
  <si>
    <t>노인결연(곽*수/박*성)(후원금)</t>
  </si>
  <si>
    <t>노인결연(전*열)(후원금)</t>
  </si>
  <si>
    <t>노인결연(박*숙)(후원금)</t>
  </si>
  <si>
    <t>노인결연(정*숙)(후원금)</t>
  </si>
  <si>
    <t>1월분 자체후원금(후원금)</t>
  </si>
  <si>
    <t>1월 법인전입금(영진복지재단)</t>
  </si>
  <si>
    <t>법인전입금(후원금)-2023년1월분(후원금)</t>
  </si>
  <si>
    <t>노인결연(박*은)(후원금)</t>
  </si>
  <si>
    <t>12월분 자체후원금(후원금)</t>
  </si>
  <si>
    <t>12월 법인전입금(영진복지재단)</t>
  </si>
  <si>
    <t>법인전입금(후원금)-2023년12월분(후원금)</t>
  </si>
  <si>
    <t>*전년도 이월금</t>
    <phoneticPr fontId="3" type="noConversion"/>
  </si>
  <si>
    <t>*전년도 이월금</t>
    <phoneticPr fontId="3" type="noConversion"/>
  </si>
  <si>
    <t>2024년 1/4분기 후원금 사용명세서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</si>
</sst>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m&quot;월&quot;\ d&quot;일&quot;;@"/>
    <numFmt numFmtId="180" formatCode="###,##0"/>
    <numFmt numFmtId="181" formatCode="####\-##\-##"/>
  </numFmts>
  <fonts count="1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6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sz val="11"/>
      <color indexed="8"/>
      <name val="맑은 고딕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81">
    <xf numFmtId="0" fontId="0" fillId="0" borderId="0" xfId="0">
      <alignment vertical="center"/>
    </xf>
    <xf numFmtId="0" fontId="6" fillId="0" borderId="1" xfId="0" applyFont="1" applyFill="1" applyBorder="1" applyAlignment="1">
      <alignment horizontal="center" vertical="center"/>
    </xf>
    <xf numFmtId="41" fontId="7" fillId="0" borderId="1" xfId="0" applyNumberFormat="1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41" fontId="4" fillId="0" borderId="0" xfId="1" applyFont="1" applyFill="1">
      <alignment vertical="center"/>
    </xf>
    <xf numFmtId="0" fontId="6" fillId="0" borderId="0" xfId="0" applyFont="1" applyFill="1" applyAlignment="1">
      <alignment horizontal="left" vertical="center"/>
    </xf>
    <xf numFmtId="41" fontId="6" fillId="0" borderId="0" xfId="1" applyFont="1" applyFill="1">
      <alignment vertical="center"/>
    </xf>
    <xf numFmtId="41" fontId="7" fillId="0" borderId="0" xfId="0" applyNumberFormat="1" applyFont="1" applyFill="1" applyAlignment="1">
      <alignment horizontal="left" vertical="center"/>
    </xf>
    <xf numFmtId="41" fontId="7" fillId="0" borderId="0" xfId="1" applyFont="1" applyFill="1" applyAlignment="1">
      <alignment horizontal="left" vertical="center"/>
    </xf>
    <xf numFmtId="41" fontId="7" fillId="0" borderId="0" xfId="1" applyFont="1" applyFill="1">
      <alignment vertical="center"/>
    </xf>
    <xf numFmtId="178" fontId="6" fillId="0" borderId="0" xfId="0" applyNumberFormat="1" applyFont="1" applyFill="1">
      <alignment vertical="center"/>
    </xf>
    <xf numFmtId="177" fontId="6" fillId="0" borderId="0" xfId="0" applyNumberFormat="1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41" fontId="6" fillId="0" borderId="0" xfId="0" applyNumberFormat="1" applyFont="1" applyFill="1">
      <alignment vertical="center"/>
    </xf>
    <xf numFmtId="0" fontId="11" fillId="0" borderId="6" xfId="0" applyFont="1" applyFill="1" applyBorder="1">
      <alignment vertical="center"/>
    </xf>
    <xf numFmtId="41" fontId="7" fillId="2" borderId="2" xfId="0" applyNumberFormat="1" applyFont="1" applyFill="1" applyBorder="1" applyAlignment="1">
      <alignment horizontal="left" vertical="center"/>
    </xf>
    <xf numFmtId="41" fontId="6" fillId="2" borderId="0" xfId="1" applyFont="1" applyFill="1" applyBorder="1">
      <alignment vertical="center"/>
    </xf>
    <xf numFmtId="41" fontId="7" fillId="2" borderId="0" xfId="1" applyFont="1" applyFill="1" applyBorder="1" applyAlignment="1">
      <alignment horizontal="left" vertical="center"/>
    </xf>
    <xf numFmtId="41" fontId="7" fillId="3" borderId="0" xfId="1" applyFont="1" applyFill="1" applyBorder="1" applyAlignment="1">
      <alignment horizontal="left" vertical="center"/>
    </xf>
    <xf numFmtId="41" fontId="6" fillId="3" borderId="0" xfId="1" applyFont="1" applyFill="1" applyBorder="1">
      <alignment vertical="center"/>
    </xf>
    <xf numFmtId="41" fontId="7" fillId="4" borderId="0" xfId="1" applyFont="1" applyFill="1" applyBorder="1">
      <alignment vertical="center"/>
    </xf>
    <xf numFmtId="0" fontId="6" fillId="4" borderId="0" xfId="0" applyFont="1" applyFill="1" applyBorder="1">
      <alignment vertical="center"/>
    </xf>
    <xf numFmtId="41" fontId="6" fillId="4" borderId="0" xfId="1" applyFont="1" applyFill="1" applyBorder="1">
      <alignment vertical="center"/>
    </xf>
    <xf numFmtId="41" fontId="7" fillId="4" borderId="0" xfId="1" applyFont="1" applyFill="1" applyBorder="1" applyAlignment="1">
      <alignment horizontal="left" vertical="center"/>
    </xf>
    <xf numFmtId="41" fontId="7" fillId="4" borderId="0" xfId="0" applyNumberFormat="1" applyFont="1" applyFill="1" applyBorder="1" applyAlignment="1">
      <alignment horizontal="left" vertical="center"/>
    </xf>
    <xf numFmtId="41" fontId="6" fillId="0" borderId="1" xfId="1" applyFont="1" applyFill="1" applyBorder="1" applyAlignment="1">
      <alignment horizontal="center" vertical="center"/>
    </xf>
    <xf numFmtId="41" fontId="7" fillId="0" borderId="1" xfId="1" applyFont="1" applyFill="1" applyBorder="1" applyAlignment="1">
      <alignment horizontal="right" vertical="center"/>
    </xf>
    <xf numFmtId="41" fontId="7" fillId="0" borderId="1" xfId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1" fontId="6" fillId="0" borderId="0" xfId="1" applyFont="1" applyFill="1" applyAlignment="1">
      <alignment horizontal="center" vertical="center"/>
    </xf>
    <xf numFmtId="0" fontId="1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41" fontId="7" fillId="0" borderId="0" xfId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76" fontId="6" fillId="0" borderId="0" xfId="1" applyNumberFormat="1" applyFont="1" applyFill="1">
      <alignment vertical="center"/>
    </xf>
    <xf numFmtId="176" fontId="6" fillId="0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41" fontId="7" fillId="4" borderId="0" xfId="1" applyFont="1" applyFill="1">
      <alignment vertical="center"/>
    </xf>
    <xf numFmtId="0" fontId="6" fillId="4" borderId="0" xfId="0" applyFont="1" applyFill="1">
      <alignment vertical="center"/>
    </xf>
    <xf numFmtId="41" fontId="6" fillId="4" borderId="0" xfId="1" applyFont="1" applyFill="1">
      <alignment vertical="center"/>
    </xf>
    <xf numFmtId="176" fontId="7" fillId="0" borderId="1" xfId="1" applyNumberFormat="1" applyFont="1" applyFill="1" applyBorder="1">
      <alignment vertical="center"/>
    </xf>
    <xf numFmtId="41" fontId="7" fillId="0" borderId="0" xfId="1" applyFont="1" applyFill="1" applyBorder="1">
      <alignment vertical="center"/>
    </xf>
    <xf numFmtId="41" fontId="7" fillId="4" borderId="0" xfId="1" applyFont="1" applyFill="1" applyAlignment="1">
      <alignment horizontal="left" vertical="center"/>
    </xf>
    <xf numFmtId="41" fontId="6" fillId="0" borderId="0" xfId="1" applyFont="1" applyFill="1" applyBorder="1">
      <alignment vertical="center"/>
    </xf>
    <xf numFmtId="176" fontId="7" fillId="0" borderId="7" xfId="1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6" fillId="5" borderId="0" xfId="0" applyFont="1" applyFill="1">
      <alignment vertical="center"/>
    </xf>
    <xf numFmtId="179" fontId="6" fillId="0" borderId="0" xfId="0" applyNumberFormat="1" applyFont="1" applyFill="1" applyAlignment="1">
      <alignment vertical="center"/>
    </xf>
    <xf numFmtId="179" fontId="6" fillId="0" borderId="1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180" fontId="12" fillId="0" borderId="1" xfId="0" applyNumberFormat="1" applyFont="1" applyFill="1" applyBorder="1" applyAlignment="1">
      <alignment horizontal="right" vertical="center" wrapText="1"/>
    </xf>
    <xf numFmtId="181" fontId="0" fillId="0" borderId="1" xfId="0" applyNumberFormat="1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left" vertical="center"/>
    </xf>
    <xf numFmtId="0" fontId="0" fillId="5" borderId="1" xfId="0" applyFill="1" applyBorder="1">
      <alignment vertical="center"/>
    </xf>
    <xf numFmtId="180" fontId="12" fillId="5" borderId="1" xfId="0" applyNumberFormat="1" applyFont="1" applyFill="1" applyBorder="1" applyAlignment="1">
      <alignment horizontal="right" vertical="center" wrapText="1"/>
    </xf>
    <xf numFmtId="181" fontId="0" fillId="5" borderId="1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9" fontId="6" fillId="0" borderId="1" xfId="0" applyNumberFormat="1" applyFont="1" applyFill="1" applyBorder="1" applyAlignment="1">
      <alignment vertical="center"/>
    </xf>
    <xf numFmtId="41" fontId="7" fillId="0" borderId="3" xfId="1" applyFont="1" applyFill="1" applyBorder="1" applyAlignment="1">
      <alignment horizontal="center" vertical="center"/>
    </xf>
    <xf numFmtId="41" fontId="7" fillId="0" borderId="4" xfId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41" fontId="7" fillId="0" borderId="5" xfId="1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3"/>
    <cellStyle name="표준 3" xfId="2"/>
  </cellStyles>
  <dxfs count="0"/>
  <tableStyles count="0" defaultTableStyle="TableStyleMedium2" defaultPivotStyle="PivotStyleLight16"/>
  <colors>
    <mruColors>
      <color rgb="FFFFCCFF"/>
      <color rgb="FFCCECFF"/>
      <color rgb="FFC9E7A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47"/>
  <sheetViews>
    <sheetView tabSelected="1" zoomScale="85" zoomScaleNormal="85" workbookViewId="0">
      <selection activeCell="G6" sqref="G6"/>
    </sheetView>
  </sheetViews>
  <sheetFormatPr defaultRowHeight="17.45" customHeight="1" x14ac:dyDescent="0.15"/>
  <cols>
    <col min="1" max="1" width="1.109375" style="3" customWidth="1"/>
    <col min="2" max="2" width="11.33203125" style="57" customWidth="1"/>
    <col min="3" max="3" width="65.44140625" style="16" customWidth="1"/>
    <col min="4" max="4" width="16.5546875" style="42" customWidth="1"/>
    <col min="5" max="5" width="16.5546875" style="9" customWidth="1"/>
    <col min="6" max="7" width="16.5546875" style="3" customWidth="1"/>
    <col min="8" max="8" width="15.33203125" style="8" hidden="1" customWidth="1"/>
    <col min="9" max="9" width="13.77734375" style="3" hidden="1" customWidth="1"/>
    <col min="10" max="11" width="12" style="9" hidden="1" customWidth="1"/>
    <col min="12" max="12" width="11.21875" style="9" hidden="1" customWidth="1"/>
    <col min="13" max="13" width="14.21875" style="9" hidden="1" customWidth="1"/>
    <col min="14" max="14" width="10.5546875" style="3" hidden="1" customWidth="1"/>
    <col min="15" max="15" width="12.33203125" style="3" hidden="1" customWidth="1"/>
    <col min="16" max="16" width="12.6640625" style="3" hidden="1" customWidth="1"/>
    <col min="17" max="17" width="13" style="3" hidden="1" customWidth="1"/>
    <col min="18" max="18" width="12.109375" style="3" hidden="1" customWidth="1"/>
    <col min="19" max="19" width="13.21875" style="3" hidden="1" customWidth="1"/>
    <col min="20" max="20" width="17.109375" style="3" hidden="1" customWidth="1"/>
    <col min="21" max="21" width="12.6640625" style="3" hidden="1" customWidth="1"/>
    <col min="22" max="25" width="0" style="3" hidden="1" customWidth="1"/>
    <col min="26" max="16384" width="8.88671875" style="3"/>
  </cols>
  <sheetData>
    <row r="1" spans="1:21" s="5" customFormat="1" ht="23.25" customHeight="1" x14ac:dyDescent="0.15">
      <c r="B1" s="73" t="s">
        <v>58</v>
      </c>
      <c r="C1" s="73"/>
      <c r="D1" s="73"/>
      <c r="E1" s="73"/>
      <c r="F1" s="73"/>
      <c r="G1" s="73"/>
      <c r="H1" s="6"/>
      <c r="J1" s="7"/>
      <c r="K1" s="7"/>
      <c r="L1" s="7"/>
      <c r="M1" s="7"/>
    </row>
    <row r="2" spans="1:21" ht="9.75" customHeight="1" x14ac:dyDescent="0.15">
      <c r="G2" s="4" t="s">
        <v>17</v>
      </c>
    </row>
    <row r="3" spans="1:21" ht="23.25" customHeight="1" x14ac:dyDescent="0.15">
      <c r="B3" s="58" t="s">
        <v>0</v>
      </c>
      <c r="C3" s="15" t="s">
        <v>1</v>
      </c>
      <c r="D3" s="43" t="s">
        <v>57</v>
      </c>
      <c r="E3" s="30" t="s">
        <v>2</v>
      </c>
      <c r="F3" s="1" t="s">
        <v>3</v>
      </c>
      <c r="G3" s="1" t="s">
        <v>4</v>
      </c>
      <c r="H3" s="33" t="s">
        <v>45</v>
      </c>
      <c r="I3" s="33"/>
      <c r="J3" s="34" t="s">
        <v>27</v>
      </c>
      <c r="K3" s="34" t="s">
        <v>28</v>
      </c>
      <c r="L3" s="34" t="s">
        <v>29</v>
      </c>
      <c r="M3" s="34" t="s">
        <v>30</v>
      </c>
      <c r="N3" s="33"/>
      <c r="O3" s="33" t="s">
        <v>44</v>
      </c>
      <c r="P3" s="33"/>
      <c r="Q3" s="33"/>
      <c r="R3" s="33"/>
      <c r="S3" s="33"/>
    </row>
    <row r="4" spans="1:21" ht="23.25" customHeight="1" x14ac:dyDescent="0.15">
      <c r="B4" s="74" t="s">
        <v>5</v>
      </c>
      <c r="C4" s="15" t="s">
        <v>6</v>
      </c>
      <c r="D4" s="44">
        <f>D5</f>
        <v>915000</v>
      </c>
      <c r="E4" s="31">
        <f>E5</f>
        <v>1195000</v>
      </c>
      <c r="F4" s="2">
        <f>F5+F6+F7+F8</f>
        <v>1375000</v>
      </c>
      <c r="G4" s="2">
        <f>G5+G6+G7+G8</f>
        <v>735000</v>
      </c>
      <c r="H4" s="10">
        <f>SUM(H5:H22)</f>
        <v>161370509</v>
      </c>
      <c r="I4" s="9">
        <f>H4-G4</f>
        <v>160635509</v>
      </c>
      <c r="J4" s="11">
        <f>SUM(J5:J23)</f>
        <v>4058</v>
      </c>
      <c r="K4" s="11">
        <f>SUM(K5:K23)</f>
        <v>36752200</v>
      </c>
      <c r="L4" s="11">
        <f>SUM(L5:L23)</f>
        <v>3664150</v>
      </c>
      <c r="M4" s="9">
        <f>SUM(J4:L4)</f>
        <v>40420408</v>
      </c>
      <c r="O4" s="10">
        <v>161423316</v>
      </c>
      <c r="P4" s="33" t="s">
        <v>42</v>
      </c>
      <c r="Q4" s="33" t="s">
        <v>43</v>
      </c>
      <c r="R4" s="33" t="s">
        <v>46</v>
      </c>
      <c r="S4" s="33" t="s">
        <v>45</v>
      </c>
      <c r="T4" s="33" t="s">
        <v>47</v>
      </c>
    </row>
    <row r="5" spans="1:21" ht="23.25" customHeight="1" x14ac:dyDescent="0.15">
      <c r="B5" s="74"/>
      <c r="C5" s="15" t="s">
        <v>7</v>
      </c>
      <c r="D5" s="44">
        <v>915000</v>
      </c>
      <c r="E5" s="31">
        <v>1195000</v>
      </c>
      <c r="F5" s="2">
        <v>1375000</v>
      </c>
      <c r="G5" s="2">
        <f>D5+E5-F5</f>
        <v>735000</v>
      </c>
      <c r="H5" s="29">
        <v>18046456</v>
      </c>
      <c r="I5" s="27" t="s">
        <v>8</v>
      </c>
      <c r="J5" s="27"/>
      <c r="K5" s="27"/>
      <c r="L5" s="27">
        <v>3071590</v>
      </c>
      <c r="M5" s="27">
        <f>SUM(J5:L5)</f>
        <v>3071590</v>
      </c>
      <c r="N5" s="9" t="s">
        <v>32</v>
      </c>
      <c r="O5" s="29">
        <v>16942836</v>
      </c>
      <c r="P5" s="9">
        <v>3071590</v>
      </c>
      <c r="Q5" s="9">
        <v>1967970</v>
      </c>
      <c r="R5" s="18">
        <f>O5+P5-Q5</f>
        <v>18046456</v>
      </c>
      <c r="S5" s="10">
        <f>H5</f>
        <v>18046456</v>
      </c>
      <c r="T5" s="18">
        <f>R5-S5</f>
        <v>0</v>
      </c>
      <c r="U5" s="18">
        <f>M5-P5</f>
        <v>0</v>
      </c>
    </row>
    <row r="6" spans="1:21" ht="23.25" customHeight="1" x14ac:dyDescent="0.15">
      <c r="B6" s="74"/>
      <c r="C6" s="15" t="s">
        <v>9</v>
      </c>
      <c r="D6" s="44">
        <v>0</v>
      </c>
      <c r="E6" s="31">
        <v>0</v>
      </c>
      <c r="F6" s="2">
        <v>0</v>
      </c>
      <c r="G6" s="2">
        <f>D6+E6-F6</f>
        <v>0</v>
      </c>
      <c r="H6" s="29">
        <v>11446491</v>
      </c>
      <c r="I6" s="27" t="s">
        <v>10</v>
      </c>
      <c r="J6" s="27"/>
      <c r="K6" s="27">
        <v>15386700</v>
      </c>
      <c r="L6" s="27">
        <v>90000</v>
      </c>
      <c r="M6" s="27">
        <f t="shared" ref="M6:M19" si="0">SUM(J6:L6)</f>
        <v>15476700</v>
      </c>
      <c r="N6" s="9" t="s">
        <v>33</v>
      </c>
      <c r="O6" s="29">
        <v>12513691</v>
      </c>
      <c r="P6" s="9">
        <v>15476700</v>
      </c>
      <c r="Q6" s="9">
        <v>16543900</v>
      </c>
      <c r="R6" s="18">
        <f t="shared" ref="R6:R20" si="1">O6+P6-Q6</f>
        <v>11446491</v>
      </c>
      <c r="S6" s="10">
        <f t="shared" ref="S6:S18" si="2">H6</f>
        <v>11446491</v>
      </c>
      <c r="T6" s="18">
        <f t="shared" ref="T6:T16" si="3">R6-S6</f>
        <v>0</v>
      </c>
      <c r="U6" s="18">
        <f t="shared" ref="U6:U20" si="4">M6-P6</f>
        <v>0</v>
      </c>
    </row>
    <row r="7" spans="1:21" ht="23.25" customHeight="1" x14ac:dyDescent="0.15">
      <c r="B7" s="74" t="s">
        <v>11</v>
      </c>
      <c r="C7" s="15" t="s">
        <v>12</v>
      </c>
      <c r="D7" s="44">
        <v>0</v>
      </c>
      <c r="E7" s="31">
        <v>0</v>
      </c>
      <c r="F7" s="2">
        <v>0</v>
      </c>
      <c r="G7" s="2">
        <f t="shared" ref="G7" si="5">D7+E7-F7</f>
        <v>0</v>
      </c>
      <c r="H7" s="20">
        <v>12988450</v>
      </c>
      <c r="I7" s="21" t="s">
        <v>13</v>
      </c>
      <c r="J7" s="21">
        <v>318</v>
      </c>
      <c r="K7" s="21">
        <v>370000</v>
      </c>
      <c r="L7" s="21">
        <v>354000</v>
      </c>
      <c r="M7" s="21">
        <f t="shared" ref="M7:M12" si="6">SUM(J7:L7)</f>
        <v>724318</v>
      </c>
      <c r="N7" s="9" t="s">
        <v>35</v>
      </c>
      <c r="O7" s="20">
        <v>12741612</v>
      </c>
      <c r="P7" s="9">
        <v>724318</v>
      </c>
      <c r="Q7" s="9">
        <v>477480</v>
      </c>
      <c r="R7" s="18">
        <f t="shared" si="1"/>
        <v>12988450</v>
      </c>
      <c r="S7" s="10">
        <f t="shared" si="2"/>
        <v>12988450</v>
      </c>
      <c r="T7" s="18">
        <f t="shared" si="3"/>
        <v>0</v>
      </c>
      <c r="U7" s="18">
        <f t="shared" si="4"/>
        <v>0</v>
      </c>
    </row>
    <row r="8" spans="1:21" ht="23.25" customHeight="1" x14ac:dyDescent="0.15">
      <c r="B8" s="74"/>
      <c r="C8" s="15" t="s">
        <v>14</v>
      </c>
      <c r="D8" s="44">
        <v>0</v>
      </c>
      <c r="E8" s="31">
        <v>0</v>
      </c>
      <c r="F8" s="2">
        <v>0</v>
      </c>
      <c r="G8" s="2">
        <f>D8+E8-F8</f>
        <v>0</v>
      </c>
      <c r="H8" s="20">
        <v>36080753</v>
      </c>
      <c r="I8" s="21" t="s">
        <v>15</v>
      </c>
      <c r="J8" s="21"/>
      <c r="K8" s="21">
        <v>1900000</v>
      </c>
      <c r="L8" s="21"/>
      <c r="M8" s="21">
        <f t="shared" si="6"/>
        <v>1900000</v>
      </c>
      <c r="N8" s="9" t="s">
        <v>38</v>
      </c>
      <c r="O8" s="20">
        <v>35853753</v>
      </c>
      <c r="P8" s="9">
        <v>1900000</v>
      </c>
      <c r="Q8" s="9">
        <v>1673000</v>
      </c>
      <c r="R8" s="18">
        <f t="shared" si="1"/>
        <v>36080753</v>
      </c>
      <c r="S8" s="10">
        <f t="shared" si="2"/>
        <v>36080753</v>
      </c>
      <c r="T8" s="18">
        <f t="shared" si="3"/>
        <v>0</v>
      </c>
      <c r="U8" s="18">
        <f t="shared" si="4"/>
        <v>0</v>
      </c>
    </row>
    <row r="9" spans="1:21" ht="13.5" customHeight="1" x14ac:dyDescent="0.15">
      <c r="B9" s="59"/>
      <c r="C9" s="36"/>
      <c r="D9" s="45"/>
      <c r="E9" s="37"/>
      <c r="F9" s="38"/>
      <c r="G9" s="38"/>
      <c r="H9" s="22">
        <v>22268447</v>
      </c>
      <c r="I9" s="21" t="s">
        <v>16</v>
      </c>
      <c r="J9" s="21">
        <v>556</v>
      </c>
      <c r="K9" s="21"/>
      <c r="L9" s="21">
        <v>148560</v>
      </c>
      <c r="M9" s="21">
        <f t="shared" si="6"/>
        <v>149116</v>
      </c>
      <c r="N9" s="9" t="s">
        <v>36</v>
      </c>
      <c r="O9" s="22">
        <v>22719331</v>
      </c>
      <c r="P9" s="9">
        <v>149116</v>
      </c>
      <c r="Q9" s="9">
        <v>600000</v>
      </c>
      <c r="R9" s="18">
        <f t="shared" si="1"/>
        <v>22268447</v>
      </c>
      <c r="S9" s="10">
        <f t="shared" si="2"/>
        <v>22268447</v>
      </c>
      <c r="T9" s="18">
        <f t="shared" si="3"/>
        <v>0</v>
      </c>
      <c r="U9" s="18">
        <f t="shared" si="4"/>
        <v>0</v>
      </c>
    </row>
    <row r="10" spans="1:21" ht="23.25" customHeight="1" x14ac:dyDescent="0.15">
      <c r="B10" s="73" t="s">
        <v>88</v>
      </c>
      <c r="C10" s="73"/>
      <c r="D10" s="73"/>
      <c r="E10" s="73"/>
      <c r="F10" s="73"/>
      <c r="G10" s="73"/>
      <c r="H10" s="22">
        <v>20337808</v>
      </c>
      <c r="I10" s="21" t="s">
        <v>18</v>
      </c>
      <c r="J10" s="21"/>
      <c r="K10" s="21"/>
      <c r="L10" s="21"/>
      <c r="M10" s="21">
        <f t="shared" si="6"/>
        <v>0</v>
      </c>
      <c r="N10" s="9" t="s">
        <v>39</v>
      </c>
      <c r="O10" s="22">
        <v>20338808</v>
      </c>
      <c r="P10" s="9">
        <v>0</v>
      </c>
      <c r="Q10" s="9">
        <v>1000</v>
      </c>
      <c r="R10" s="18">
        <f t="shared" si="1"/>
        <v>20337808</v>
      </c>
      <c r="S10" s="10">
        <f t="shared" si="2"/>
        <v>20337808</v>
      </c>
      <c r="T10" s="18">
        <f t="shared" si="3"/>
        <v>0</v>
      </c>
      <c r="U10" s="18">
        <f t="shared" si="4"/>
        <v>0</v>
      </c>
    </row>
    <row r="11" spans="1:21" ht="12.75" customHeight="1" x14ac:dyDescent="0.15">
      <c r="G11" s="4" t="s">
        <v>17</v>
      </c>
      <c r="H11" s="22">
        <v>7374503</v>
      </c>
      <c r="I11" s="21" t="s">
        <v>23</v>
      </c>
      <c r="J11" s="21"/>
      <c r="K11" s="21"/>
      <c r="L11" s="21"/>
      <c r="M11" s="21">
        <f t="shared" si="6"/>
        <v>0</v>
      </c>
      <c r="N11" s="9" t="s">
        <v>40</v>
      </c>
      <c r="O11" s="22">
        <v>7374503</v>
      </c>
      <c r="P11" s="9"/>
      <c r="Q11" s="9"/>
      <c r="R11" s="18">
        <f t="shared" si="1"/>
        <v>7374503</v>
      </c>
      <c r="S11" s="10">
        <f t="shared" si="2"/>
        <v>7374503</v>
      </c>
      <c r="T11" s="18">
        <f t="shared" si="3"/>
        <v>0</v>
      </c>
      <c r="U11" s="18">
        <f t="shared" si="4"/>
        <v>0</v>
      </c>
    </row>
    <row r="12" spans="1:21" ht="23.25" customHeight="1" x14ac:dyDescent="0.15">
      <c r="B12" s="54" t="s">
        <v>19</v>
      </c>
      <c r="C12" s="17" t="s">
        <v>20</v>
      </c>
      <c r="D12" s="75" t="s">
        <v>21</v>
      </c>
      <c r="E12" s="76"/>
      <c r="F12" s="77" t="s">
        <v>22</v>
      </c>
      <c r="G12" s="72"/>
      <c r="H12" s="22">
        <v>12822056</v>
      </c>
      <c r="I12" s="21" t="s">
        <v>25</v>
      </c>
      <c r="J12" s="21">
        <v>3184</v>
      </c>
      <c r="K12" s="21">
        <v>60000</v>
      </c>
      <c r="L12" s="21"/>
      <c r="M12" s="21">
        <f t="shared" si="6"/>
        <v>63184</v>
      </c>
      <c r="N12" s="9" t="s">
        <v>37</v>
      </c>
      <c r="O12" s="22">
        <v>12759872</v>
      </c>
      <c r="P12" s="9">
        <v>63184</v>
      </c>
      <c r="Q12" s="9">
        <v>1000</v>
      </c>
      <c r="R12" s="18">
        <f t="shared" si="1"/>
        <v>12822056</v>
      </c>
      <c r="S12" s="10">
        <f t="shared" si="2"/>
        <v>12822056</v>
      </c>
      <c r="T12" s="18">
        <f t="shared" si="3"/>
        <v>0</v>
      </c>
      <c r="U12" s="18">
        <f t="shared" si="4"/>
        <v>0</v>
      </c>
    </row>
    <row r="13" spans="1:21" ht="23.25" customHeight="1" x14ac:dyDescent="0.15">
      <c r="B13" s="54"/>
      <c r="C13" s="17" t="s">
        <v>24</v>
      </c>
      <c r="D13" s="53" t="s">
        <v>55</v>
      </c>
      <c r="E13" s="32" t="s">
        <v>56</v>
      </c>
      <c r="F13" s="78"/>
      <c r="G13" s="79"/>
      <c r="H13" s="23">
        <v>745000</v>
      </c>
      <c r="I13" s="24" t="s">
        <v>26</v>
      </c>
      <c r="J13" s="24"/>
      <c r="K13" s="24">
        <v>1095000</v>
      </c>
      <c r="L13" s="24"/>
      <c r="M13" s="24">
        <f t="shared" si="0"/>
        <v>1095000</v>
      </c>
      <c r="N13" s="9" t="s">
        <v>41</v>
      </c>
      <c r="O13" s="23">
        <v>895000</v>
      </c>
      <c r="P13" s="9">
        <v>1225000</v>
      </c>
      <c r="Q13" s="9">
        <v>1375000</v>
      </c>
      <c r="R13" s="18">
        <f t="shared" si="1"/>
        <v>745000</v>
      </c>
      <c r="S13" s="10">
        <f t="shared" si="2"/>
        <v>745000</v>
      </c>
      <c r="T13" s="18">
        <f t="shared" si="3"/>
        <v>0</v>
      </c>
      <c r="U13" s="18">
        <f t="shared" si="4"/>
        <v>-130000</v>
      </c>
    </row>
    <row r="14" spans="1:21" ht="23.25" customHeight="1" x14ac:dyDescent="0.15">
      <c r="B14" s="54"/>
      <c r="C14" s="55">
        <f>SUM(D14:F14)</f>
        <v>2570000</v>
      </c>
      <c r="D14" s="49">
        <f>SUM(D15:D78)</f>
        <v>1195000</v>
      </c>
      <c r="E14" s="49">
        <f>SUM(E15:E78)</f>
        <v>1375000</v>
      </c>
      <c r="F14" s="75"/>
      <c r="G14" s="80"/>
      <c r="H14" s="25">
        <v>7580000</v>
      </c>
      <c r="I14" s="26" t="s">
        <v>48</v>
      </c>
      <c r="J14" s="27"/>
      <c r="K14" s="27">
        <v>7630000</v>
      </c>
      <c r="L14" s="27"/>
      <c r="M14" s="27">
        <f t="shared" si="0"/>
        <v>7630000</v>
      </c>
      <c r="N14" s="39" t="s">
        <v>48</v>
      </c>
      <c r="O14" s="25"/>
      <c r="P14" s="9">
        <v>7630000</v>
      </c>
      <c r="Q14" s="9">
        <v>50000</v>
      </c>
      <c r="R14" s="18">
        <f t="shared" si="1"/>
        <v>7580000</v>
      </c>
      <c r="S14" s="10">
        <f t="shared" si="2"/>
        <v>7580000</v>
      </c>
      <c r="T14" s="18">
        <f t="shared" si="3"/>
        <v>0</v>
      </c>
      <c r="U14" s="18">
        <f t="shared" si="4"/>
        <v>0</v>
      </c>
    </row>
    <row r="15" spans="1:21" ht="23.25" customHeight="1" x14ac:dyDescent="0.15">
      <c r="A15" s="13">
        <v>43558</v>
      </c>
      <c r="B15" s="64">
        <v>20240104</v>
      </c>
      <c r="C15" s="61" t="s">
        <v>78</v>
      </c>
      <c r="D15" s="62">
        <v>20000</v>
      </c>
      <c r="E15" s="63"/>
      <c r="F15" s="35"/>
      <c r="G15" s="19"/>
      <c r="H15" s="28">
        <v>1000000</v>
      </c>
      <c r="I15" s="27" t="s">
        <v>49</v>
      </c>
      <c r="J15" s="27"/>
      <c r="K15" s="27">
        <v>1000000</v>
      </c>
      <c r="L15" s="27"/>
      <c r="M15" s="27">
        <f t="shared" si="0"/>
        <v>1000000</v>
      </c>
      <c r="N15" s="52" t="s">
        <v>49</v>
      </c>
      <c r="O15" s="28"/>
      <c r="P15" s="9">
        <v>1000000</v>
      </c>
      <c r="Q15" s="9"/>
      <c r="R15" s="18">
        <f t="shared" si="1"/>
        <v>1000000</v>
      </c>
      <c r="S15" s="10">
        <f t="shared" si="2"/>
        <v>1000000</v>
      </c>
      <c r="T15" s="18">
        <f t="shared" si="3"/>
        <v>0</v>
      </c>
      <c r="U15" s="18">
        <f t="shared" si="4"/>
        <v>0</v>
      </c>
    </row>
    <row r="16" spans="1:21" ht="23.25" customHeight="1" x14ac:dyDescent="0.15">
      <c r="A16" s="13"/>
      <c r="B16" s="68">
        <v>20240105</v>
      </c>
      <c r="C16" s="65" t="s">
        <v>59</v>
      </c>
      <c r="D16" s="66">
        <v>10000</v>
      </c>
      <c r="E16" s="67"/>
      <c r="F16" s="35"/>
      <c r="G16" s="19"/>
      <c r="H16" s="28">
        <v>3135000</v>
      </c>
      <c r="I16" s="27" t="s">
        <v>50</v>
      </c>
      <c r="J16" s="27"/>
      <c r="K16" s="27">
        <v>3160000</v>
      </c>
      <c r="L16" s="27"/>
      <c r="M16" s="27">
        <f t="shared" si="0"/>
        <v>3160000</v>
      </c>
      <c r="N16" s="52" t="s">
        <v>50</v>
      </c>
      <c r="O16" s="28"/>
      <c r="P16" s="9">
        <v>3160000</v>
      </c>
      <c r="Q16" s="9">
        <v>25000</v>
      </c>
      <c r="R16" s="18">
        <f t="shared" si="1"/>
        <v>3135000</v>
      </c>
      <c r="S16" s="10">
        <f t="shared" si="2"/>
        <v>3135000</v>
      </c>
      <c r="T16" s="18">
        <f t="shared" si="3"/>
        <v>0</v>
      </c>
      <c r="U16" s="18">
        <f t="shared" si="4"/>
        <v>0</v>
      </c>
    </row>
    <row r="17" spans="2:21" ht="23.25" customHeight="1" x14ac:dyDescent="0.15">
      <c r="B17" s="64">
        <v>20240107</v>
      </c>
      <c r="C17" s="61" t="s">
        <v>63</v>
      </c>
      <c r="D17" s="62">
        <v>10000</v>
      </c>
      <c r="E17" s="63"/>
      <c r="F17" s="35"/>
      <c r="G17" s="19"/>
      <c r="H17" s="46">
        <v>7545545</v>
      </c>
      <c r="I17" s="47" t="s">
        <v>51</v>
      </c>
      <c r="J17" s="27"/>
      <c r="K17" s="27"/>
      <c r="L17" s="27"/>
      <c r="M17" s="27">
        <f t="shared" si="0"/>
        <v>0</v>
      </c>
      <c r="N17" s="3" t="s">
        <v>51</v>
      </c>
      <c r="O17" s="28">
        <v>8482195</v>
      </c>
      <c r="P17" s="9">
        <v>0</v>
      </c>
      <c r="Q17" s="9">
        <v>936650</v>
      </c>
      <c r="R17" s="18">
        <f>O17+P17-Q17</f>
        <v>7545545</v>
      </c>
      <c r="S17" s="10">
        <f t="shared" si="2"/>
        <v>7545545</v>
      </c>
      <c r="T17" s="18">
        <f>R17-S17</f>
        <v>0</v>
      </c>
      <c r="U17" s="18">
        <f t="shared" si="4"/>
        <v>0</v>
      </c>
    </row>
    <row r="18" spans="2:21" ht="23.25" customHeight="1" x14ac:dyDescent="0.15">
      <c r="B18" s="68">
        <v>20240110</v>
      </c>
      <c r="C18" s="65" t="s">
        <v>73</v>
      </c>
      <c r="D18" s="66">
        <v>5000</v>
      </c>
      <c r="E18" s="67"/>
      <c r="F18" s="35"/>
      <c r="G18" s="19"/>
      <c r="H18" s="25">
        <v>0</v>
      </c>
      <c r="I18" s="26" t="s">
        <v>31</v>
      </c>
      <c r="J18" s="48"/>
      <c r="K18" s="48"/>
      <c r="L18" s="48"/>
      <c r="M18" s="48">
        <f t="shared" si="0"/>
        <v>0</v>
      </c>
      <c r="N18" s="39" t="s">
        <v>31</v>
      </c>
      <c r="O18" s="28">
        <v>4175412</v>
      </c>
      <c r="P18" s="9"/>
      <c r="Q18" s="9">
        <v>4175412</v>
      </c>
      <c r="R18" s="18">
        <f t="shared" si="1"/>
        <v>0</v>
      </c>
      <c r="S18" s="10">
        <f t="shared" si="2"/>
        <v>0</v>
      </c>
      <c r="T18" s="18"/>
      <c r="U18" s="18">
        <f t="shared" si="4"/>
        <v>0</v>
      </c>
    </row>
    <row r="19" spans="2:21" ht="23.25" customHeight="1" x14ac:dyDescent="0.15">
      <c r="B19" s="64">
        <v>20240110</v>
      </c>
      <c r="C19" s="61" t="s">
        <v>74</v>
      </c>
      <c r="D19" s="62">
        <v>10000</v>
      </c>
      <c r="E19" s="63"/>
      <c r="F19" s="35"/>
      <c r="G19" s="19"/>
      <c r="H19" s="51">
        <v>0</v>
      </c>
      <c r="I19" s="47" t="s">
        <v>52</v>
      </c>
      <c r="J19" s="48"/>
      <c r="K19" s="48">
        <v>2500000</v>
      </c>
      <c r="L19" s="48"/>
      <c r="M19" s="48">
        <f t="shared" si="0"/>
        <v>2500000</v>
      </c>
      <c r="N19" s="3" t="s">
        <v>52</v>
      </c>
      <c r="O19" s="28"/>
      <c r="P19" s="9">
        <v>2550000</v>
      </c>
      <c r="Q19" s="9">
        <v>2550000</v>
      </c>
      <c r="R19" s="18">
        <f t="shared" si="1"/>
        <v>0</v>
      </c>
      <c r="S19" s="10">
        <v>0</v>
      </c>
      <c r="U19" s="18">
        <f t="shared" si="4"/>
        <v>-50000</v>
      </c>
    </row>
    <row r="20" spans="2:21" ht="23.25" customHeight="1" x14ac:dyDescent="0.15">
      <c r="B20" s="68">
        <v>20240110</v>
      </c>
      <c r="C20" s="65" t="s">
        <v>83</v>
      </c>
      <c r="D20" s="66"/>
      <c r="E20" s="66">
        <v>415000</v>
      </c>
      <c r="F20" s="35"/>
      <c r="G20" s="19"/>
      <c r="H20" s="46">
        <v>0</v>
      </c>
      <c r="I20" s="47" t="s">
        <v>53</v>
      </c>
      <c r="J20" s="48"/>
      <c r="K20" s="48">
        <v>3650500</v>
      </c>
      <c r="L20" s="48"/>
      <c r="M20" s="48">
        <f t="shared" ref="M20:M28" si="7">SUM(J20:L20)</f>
        <v>3650500</v>
      </c>
      <c r="N20" s="3" t="s">
        <v>53</v>
      </c>
      <c r="O20" s="48"/>
      <c r="P20" s="9">
        <v>3650500</v>
      </c>
      <c r="Q20" s="9">
        <v>3650500</v>
      </c>
      <c r="R20" s="18">
        <f t="shared" si="1"/>
        <v>0</v>
      </c>
      <c r="S20" s="10">
        <v>0</v>
      </c>
      <c r="U20" s="18">
        <f t="shared" si="4"/>
        <v>0</v>
      </c>
    </row>
    <row r="21" spans="2:21" ht="23.25" customHeight="1" x14ac:dyDescent="0.15">
      <c r="B21" s="64">
        <v>20240110</v>
      </c>
      <c r="C21" s="61" t="s">
        <v>83</v>
      </c>
      <c r="D21" s="62"/>
      <c r="E21" s="62">
        <v>40000</v>
      </c>
      <c r="F21" s="35" t="s">
        <v>86</v>
      </c>
      <c r="G21" s="19"/>
      <c r="H21" s="50"/>
      <c r="I21" s="39"/>
      <c r="M21" s="9">
        <f t="shared" si="7"/>
        <v>0</v>
      </c>
      <c r="N21" s="9"/>
      <c r="O21" s="9">
        <f>O4</f>
        <v>161423316</v>
      </c>
      <c r="P21" s="9">
        <f>SUM(P5:P20)</f>
        <v>40600408</v>
      </c>
      <c r="Q21" s="9">
        <f>SUM(Q5:Q20)</f>
        <v>34026912</v>
      </c>
      <c r="R21" s="18">
        <f>O21+P21-Q21</f>
        <v>167996812</v>
      </c>
      <c r="S21" s="9">
        <f>H19</f>
        <v>0</v>
      </c>
      <c r="T21" s="9"/>
    </row>
    <row r="22" spans="2:21" ht="23.25" customHeight="1" x14ac:dyDescent="0.15">
      <c r="B22" s="68">
        <v>20240110</v>
      </c>
      <c r="C22" s="65" t="s">
        <v>84</v>
      </c>
      <c r="D22" s="66"/>
      <c r="E22" s="66">
        <v>20000</v>
      </c>
      <c r="F22" s="35"/>
      <c r="G22" s="19"/>
      <c r="H22" s="12"/>
      <c r="I22" s="9"/>
      <c r="M22" s="9">
        <f t="shared" si="7"/>
        <v>0</v>
      </c>
      <c r="N22" s="9"/>
      <c r="O22" s="9"/>
      <c r="P22" s="9"/>
      <c r="Q22" s="9"/>
      <c r="R22" s="9"/>
      <c r="S22" s="9"/>
    </row>
    <row r="23" spans="2:21" ht="23.25" customHeight="1" x14ac:dyDescent="0.15">
      <c r="B23" s="64">
        <v>20240110</v>
      </c>
      <c r="C23" s="61" t="s">
        <v>85</v>
      </c>
      <c r="D23" s="62">
        <v>20000</v>
      </c>
      <c r="E23" s="63"/>
      <c r="F23" s="35"/>
      <c r="G23" s="19"/>
      <c r="M23" s="9">
        <f t="shared" si="7"/>
        <v>0</v>
      </c>
      <c r="N23" s="9"/>
      <c r="O23" s="9"/>
      <c r="P23" s="9"/>
      <c r="Q23" s="9"/>
      <c r="R23" s="9"/>
      <c r="S23" s="9"/>
    </row>
    <row r="24" spans="2:21" ht="23.25" customHeight="1" x14ac:dyDescent="0.15">
      <c r="B24" s="68">
        <v>20240115</v>
      </c>
      <c r="C24" s="65" t="s">
        <v>64</v>
      </c>
      <c r="D24" s="66">
        <v>10000</v>
      </c>
      <c r="E24" s="67"/>
      <c r="F24" s="35"/>
      <c r="G24" s="19"/>
      <c r="I24" s="9"/>
      <c r="M24" s="9">
        <f t="shared" si="7"/>
        <v>0</v>
      </c>
      <c r="N24" s="14"/>
      <c r="O24" s="14"/>
      <c r="P24" s="9"/>
      <c r="Q24" s="9"/>
      <c r="R24" s="18"/>
      <c r="S24" s="9"/>
    </row>
    <row r="25" spans="2:21" ht="23.25" customHeight="1" x14ac:dyDescent="0.15">
      <c r="B25" s="64">
        <v>20240118</v>
      </c>
      <c r="C25" s="61" t="s">
        <v>65</v>
      </c>
      <c r="D25" s="62">
        <v>10000</v>
      </c>
      <c r="E25" s="63"/>
      <c r="F25" s="35"/>
      <c r="G25" s="19"/>
      <c r="I25" s="9"/>
      <c r="M25" s="9">
        <f t="shared" si="7"/>
        <v>0</v>
      </c>
      <c r="N25" s="9" t="s">
        <v>34</v>
      </c>
      <c r="O25" s="9"/>
      <c r="P25" s="9"/>
      <c r="Q25" s="9"/>
      <c r="R25" s="18">
        <f>O23+P25-Q25</f>
        <v>0</v>
      </c>
      <c r="S25" s="9"/>
    </row>
    <row r="26" spans="2:21" ht="23.25" customHeight="1" x14ac:dyDescent="0.15">
      <c r="B26" s="68">
        <v>20240118</v>
      </c>
      <c r="C26" s="65" t="s">
        <v>66</v>
      </c>
      <c r="D26" s="66">
        <v>20000</v>
      </c>
      <c r="E26" s="67"/>
      <c r="F26" s="35"/>
      <c r="G26" s="19"/>
      <c r="M26" s="9">
        <f t="shared" si="7"/>
        <v>0</v>
      </c>
      <c r="N26" s="14"/>
      <c r="O26" s="14"/>
      <c r="Q26" s="9"/>
      <c r="R26" s="18">
        <f>O24+P26-Q26</f>
        <v>0</v>
      </c>
      <c r="S26" s="9"/>
    </row>
    <row r="27" spans="2:21" ht="23.25" customHeight="1" x14ac:dyDescent="0.15">
      <c r="B27" s="64">
        <v>20240118</v>
      </c>
      <c r="C27" s="61" t="s">
        <v>67</v>
      </c>
      <c r="D27" s="62">
        <v>30000</v>
      </c>
      <c r="E27" s="63"/>
      <c r="F27" s="35"/>
      <c r="G27" s="19"/>
      <c r="M27" s="9">
        <f t="shared" si="7"/>
        <v>0</v>
      </c>
      <c r="N27" s="14"/>
      <c r="O27" s="14"/>
      <c r="P27" s="9">
        <v>0</v>
      </c>
      <c r="Q27" s="9">
        <v>0</v>
      </c>
      <c r="R27" s="18">
        <f>O25+P27-Q27</f>
        <v>0</v>
      </c>
    </row>
    <row r="28" spans="2:21" ht="23.25" customHeight="1" x14ac:dyDescent="0.15">
      <c r="B28" s="68">
        <v>20240125</v>
      </c>
      <c r="C28" s="65" t="s">
        <v>70</v>
      </c>
      <c r="D28" s="66">
        <v>20000</v>
      </c>
      <c r="E28" s="67"/>
      <c r="F28" s="35"/>
      <c r="G28" s="19"/>
      <c r="I28" s="14"/>
      <c r="M28" s="9">
        <f t="shared" si="7"/>
        <v>0</v>
      </c>
      <c r="N28" s="9"/>
      <c r="O28" s="9"/>
      <c r="Q28" s="9"/>
      <c r="R28" s="9"/>
    </row>
    <row r="29" spans="2:21" ht="23.25" customHeight="1" x14ac:dyDescent="0.15">
      <c r="B29" s="64">
        <v>20240125</v>
      </c>
      <c r="C29" s="61" t="s">
        <v>82</v>
      </c>
      <c r="D29" s="62">
        <v>10000</v>
      </c>
      <c r="E29" s="62"/>
      <c r="F29" s="35"/>
      <c r="G29" s="19"/>
      <c r="N29" s="9"/>
      <c r="O29" s="9"/>
      <c r="Q29" s="9"/>
    </row>
    <row r="30" spans="2:21" ht="23.25" customHeight="1" x14ac:dyDescent="0.15">
      <c r="B30" s="68">
        <v>20240125</v>
      </c>
      <c r="C30" s="65" t="s">
        <v>68</v>
      </c>
      <c r="D30" s="66">
        <v>10000</v>
      </c>
      <c r="E30" s="66"/>
      <c r="F30" s="35"/>
      <c r="G30" s="19"/>
      <c r="N30" s="9"/>
      <c r="O30" s="9"/>
      <c r="P30" s="9"/>
    </row>
    <row r="31" spans="2:21" ht="23.25" customHeight="1" x14ac:dyDescent="0.15">
      <c r="B31" s="64">
        <v>20240125</v>
      </c>
      <c r="C31" s="61" t="s">
        <v>69</v>
      </c>
      <c r="D31" s="62">
        <v>10000</v>
      </c>
      <c r="E31" s="62"/>
      <c r="F31" s="35"/>
      <c r="G31" s="19"/>
      <c r="N31" s="9"/>
      <c r="O31" s="9"/>
      <c r="P31" s="9"/>
    </row>
    <row r="32" spans="2:21" ht="23.25" customHeight="1" x14ac:dyDescent="0.15">
      <c r="B32" s="68">
        <v>20240125</v>
      </c>
      <c r="C32" s="65" t="s">
        <v>71</v>
      </c>
      <c r="D32" s="66">
        <v>100000</v>
      </c>
      <c r="E32" s="67"/>
      <c r="F32" s="35"/>
      <c r="G32" s="19"/>
      <c r="N32" s="9"/>
      <c r="O32" s="9"/>
      <c r="P32" s="9"/>
    </row>
    <row r="33" spans="2:29" ht="23.25" customHeight="1" x14ac:dyDescent="0.15">
      <c r="B33" s="64">
        <v>20240125</v>
      </c>
      <c r="C33" s="61" t="s">
        <v>72</v>
      </c>
      <c r="D33" s="62">
        <v>30000</v>
      </c>
      <c r="E33" s="63"/>
      <c r="F33" s="35"/>
      <c r="G33" s="19"/>
      <c r="N33" s="9"/>
      <c r="O33" s="9"/>
      <c r="P33" s="9"/>
    </row>
    <row r="34" spans="2:29" ht="23.25" customHeight="1" x14ac:dyDescent="0.15">
      <c r="B34" s="68">
        <v>20240126</v>
      </c>
      <c r="C34" s="65" t="s">
        <v>75</v>
      </c>
      <c r="D34" s="66">
        <v>10000</v>
      </c>
      <c r="E34" s="67"/>
      <c r="F34" s="35"/>
      <c r="G34" s="19"/>
      <c r="N34" s="9"/>
      <c r="O34" s="9"/>
      <c r="P34" s="9"/>
    </row>
    <row r="35" spans="2:29" ht="23.25" customHeight="1" x14ac:dyDescent="0.15">
      <c r="B35" s="64">
        <v>20240129</v>
      </c>
      <c r="C35" s="61" t="s">
        <v>77</v>
      </c>
      <c r="D35" s="62">
        <v>10000</v>
      </c>
      <c r="E35" s="63"/>
      <c r="F35" s="35"/>
      <c r="G35" s="19"/>
      <c r="N35" s="9"/>
      <c r="O35" s="9"/>
      <c r="P35" s="9"/>
    </row>
    <row r="36" spans="2:29" ht="23.25" customHeight="1" x14ac:dyDescent="0.15">
      <c r="B36" s="68">
        <v>20240129</v>
      </c>
      <c r="C36" s="65" t="s">
        <v>76</v>
      </c>
      <c r="D36" s="66">
        <v>50000</v>
      </c>
      <c r="E36" s="67"/>
      <c r="F36" s="35"/>
      <c r="G36" s="19"/>
      <c r="N36" s="9"/>
      <c r="O36" s="9"/>
      <c r="P36" s="9"/>
    </row>
    <row r="37" spans="2:29" ht="23.25" customHeight="1" x14ac:dyDescent="0.15">
      <c r="B37" s="64">
        <v>20240202</v>
      </c>
      <c r="C37" s="61" t="s">
        <v>73</v>
      </c>
      <c r="D37" s="62">
        <v>5000</v>
      </c>
      <c r="E37" s="63"/>
      <c r="F37" s="35"/>
      <c r="G37" s="19"/>
      <c r="N37" s="9"/>
      <c r="O37" s="9"/>
      <c r="P37" s="9"/>
    </row>
    <row r="38" spans="2:29" ht="23.25" customHeight="1" x14ac:dyDescent="0.15">
      <c r="B38" s="68">
        <v>20240202</v>
      </c>
      <c r="C38" s="65" t="s">
        <v>74</v>
      </c>
      <c r="D38" s="66">
        <v>10000</v>
      </c>
      <c r="E38" s="67"/>
      <c r="F38" s="35"/>
      <c r="G38" s="19"/>
      <c r="N38" s="9"/>
      <c r="O38" s="9"/>
      <c r="P38" s="9"/>
    </row>
    <row r="39" spans="2:29" ht="23.25" customHeight="1" x14ac:dyDescent="0.15">
      <c r="B39" s="64">
        <v>20240205</v>
      </c>
      <c r="C39" s="61" t="s">
        <v>59</v>
      </c>
      <c r="D39" s="62">
        <v>10000</v>
      </c>
      <c r="E39" s="63"/>
      <c r="F39" s="35"/>
      <c r="G39" s="19"/>
      <c r="N39" s="9"/>
      <c r="O39" s="9"/>
      <c r="P39" s="9"/>
    </row>
    <row r="40" spans="2:29" ht="23.25" customHeight="1" x14ac:dyDescent="0.15">
      <c r="B40" s="68">
        <v>20240205</v>
      </c>
      <c r="C40" s="65" t="s">
        <v>78</v>
      </c>
      <c r="D40" s="66">
        <v>20000</v>
      </c>
      <c r="E40" s="67"/>
      <c r="F40" s="35"/>
      <c r="G40" s="19"/>
      <c r="N40" s="9"/>
      <c r="O40" s="9"/>
      <c r="P40" s="9"/>
    </row>
    <row r="41" spans="2:29" ht="23.25" customHeight="1" x14ac:dyDescent="0.15">
      <c r="B41" s="64">
        <v>20240208</v>
      </c>
      <c r="C41" s="61" t="s">
        <v>79</v>
      </c>
      <c r="D41" s="62"/>
      <c r="E41" s="62">
        <v>375000</v>
      </c>
      <c r="F41" s="35"/>
      <c r="G41" s="19"/>
      <c r="N41" s="9"/>
      <c r="O41" s="9"/>
      <c r="P41" s="9"/>
      <c r="AC41" s="56"/>
    </row>
    <row r="42" spans="2:29" ht="23.25" customHeight="1" x14ac:dyDescent="0.15">
      <c r="B42" s="68">
        <v>20240208</v>
      </c>
      <c r="C42" s="65" t="s">
        <v>79</v>
      </c>
      <c r="D42" s="66"/>
      <c r="E42" s="66">
        <v>50000</v>
      </c>
      <c r="F42" s="35"/>
      <c r="G42" s="19"/>
      <c r="N42" s="9"/>
      <c r="O42" s="9"/>
      <c r="P42" s="9"/>
    </row>
    <row r="43" spans="2:29" ht="23.25" customHeight="1" x14ac:dyDescent="0.15">
      <c r="B43" s="64">
        <v>20240208</v>
      </c>
      <c r="C43" s="61" t="s">
        <v>80</v>
      </c>
      <c r="D43" s="62"/>
      <c r="E43" s="62">
        <v>40000</v>
      </c>
      <c r="F43" s="35" t="s">
        <v>87</v>
      </c>
      <c r="G43" s="19"/>
      <c r="N43" s="9"/>
      <c r="O43" s="9"/>
      <c r="P43" s="9"/>
    </row>
    <row r="44" spans="2:29" ht="23.25" customHeight="1" x14ac:dyDescent="0.15">
      <c r="B44" s="68">
        <v>20240208</v>
      </c>
      <c r="C44" s="65" t="s">
        <v>81</v>
      </c>
      <c r="D44" s="66">
        <v>40000</v>
      </c>
      <c r="E44" s="67"/>
      <c r="F44" s="35"/>
      <c r="G44" s="19"/>
      <c r="N44" s="9"/>
      <c r="O44" s="9"/>
      <c r="P44" s="9"/>
    </row>
    <row r="45" spans="2:29" ht="23.25" customHeight="1" x14ac:dyDescent="0.15">
      <c r="B45" s="64">
        <v>20240215</v>
      </c>
      <c r="C45" s="61" t="s">
        <v>64</v>
      </c>
      <c r="D45" s="62">
        <v>10000</v>
      </c>
      <c r="E45" s="63"/>
      <c r="F45" s="35"/>
      <c r="G45" s="19"/>
      <c r="N45" s="9"/>
      <c r="O45" s="9"/>
      <c r="P45" s="9"/>
    </row>
    <row r="46" spans="2:29" ht="23.25" customHeight="1" x14ac:dyDescent="0.15">
      <c r="B46" s="68">
        <v>20240219</v>
      </c>
      <c r="C46" s="65" t="s">
        <v>66</v>
      </c>
      <c r="D46" s="66">
        <v>20000</v>
      </c>
      <c r="E46" s="67"/>
      <c r="F46" s="35"/>
      <c r="G46" s="19"/>
      <c r="N46" s="9"/>
      <c r="O46" s="9"/>
      <c r="P46" s="9"/>
    </row>
    <row r="47" spans="2:29" ht="23.25" customHeight="1" x14ac:dyDescent="0.15">
      <c r="B47" s="64">
        <v>20240219</v>
      </c>
      <c r="C47" s="61" t="s">
        <v>65</v>
      </c>
      <c r="D47" s="62">
        <v>10000</v>
      </c>
      <c r="E47" s="63"/>
      <c r="F47" s="35"/>
      <c r="G47" s="19"/>
      <c r="N47" s="9"/>
      <c r="O47" s="9"/>
      <c r="P47" s="9"/>
    </row>
    <row r="48" spans="2:29" ht="23.25" customHeight="1" x14ac:dyDescent="0.15">
      <c r="B48" s="68">
        <v>20240219</v>
      </c>
      <c r="C48" s="65" t="s">
        <v>67</v>
      </c>
      <c r="D48" s="66">
        <v>30000</v>
      </c>
      <c r="E48" s="66"/>
      <c r="F48" s="35"/>
      <c r="G48" s="19"/>
      <c r="N48" s="9"/>
      <c r="O48" s="9"/>
      <c r="P48" s="9"/>
    </row>
    <row r="49" spans="2:16" ht="23.25" customHeight="1" x14ac:dyDescent="0.15">
      <c r="B49" s="64">
        <v>20240221</v>
      </c>
      <c r="C49" s="61" t="s">
        <v>63</v>
      </c>
      <c r="D49" s="62">
        <v>10000</v>
      </c>
      <c r="E49" s="62"/>
      <c r="F49" s="35"/>
      <c r="G49" s="19"/>
      <c r="N49" s="9"/>
      <c r="O49" s="9"/>
      <c r="P49" s="9"/>
    </row>
    <row r="50" spans="2:16" ht="23.25" customHeight="1" x14ac:dyDescent="0.15">
      <c r="B50" s="68">
        <v>20240223</v>
      </c>
      <c r="C50" s="65" t="s">
        <v>70</v>
      </c>
      <c r="D50" s="66">
        <v>20000</v>
      </c>
      <c r="E50" s="66"/>
      <c r="F50" s="35"/>
      <c r="G50" s="19"/>
      <c r="N50" s="9"/>
      <c r="O50" s="9"/>
      <c r="P50" s="9"/>
    </row>
    <row r="51" spans="2:16" ht="23.25" customHeight="1" x14ac:dyDescent="0.15">
      <c r="B51" s="64">
        <v>20240226</v>
      </c>
      <c r="C51" s="61" t="s">
        <v>75</v>
      </c>
      <c r="D51" s="62">
        <v>10000</v>
      </c>
      <c r="E51" s="63"/>
      <c r="F51" s="35"/>
      <c r="G51" s="19"/>
      <c r="N51" s="9"/>
      <c r="O51" s="9"/>
      <c r="P51" s="9"/>
    </row>
    <row r="52" spans="2:16" ht="23.25" customHeight="1" x14ac:dyDescent="0.15">
      <c r="B52" s="68">
        <v>20240226</v>
      </c>
      <c r="C52" s="65" t="s">
        <v>68</v>
      </c>
      <c r="D52" s="66">
        <v>10000</v>
      </c>
      <c r="E52" s="67"/>
      <c r="F52" s="35"/>
      <c r="G52" s="19"/>
      <c r="N52" s="9"/>
      <c r="O52" s="9"/>
      <c r="P52" s="9"/>
    </row>
    <row r="53" spans="2:16" ht="23.25" customHeight="1" x14ac:dyDescent="0.15">
      <c r="B53" s="64">
        <v>20240226</v>
      </c>
      <c r="C53" s="61" t="s">
        <v>69</v>
      </c>
      <c r="D53" s="62">
        <v>10000</v>
      </c>
      <c r="E53" s="63"/>
      <c r="F53" s="35"/>
      <c r="G53" s="19"/>
      <c r="N53" s="9"/>
      <c r="O53" s="9"/>
      <c r="P53" s="9"/>
    </row>
    <row r="54" spans="2:16" ht="23.25" customHeight="1" x14ac:dyDescent="0.15">
      <c r="B54" s="68">
        <v>20240226</v>
      </c>
      <c r="C54" s="65" t="s">
        <v>71</v>
      </c>
      <c r="D54" s="66">
        <v>100000</v>
      </c>
      <c r="E54" s="67"/>
      <c r="F54" s="35"/>
      <c r="G54" s="19"/>
      <c r="N54" s="9"/>
      <c r="O54" s="9"/>
      <c r="P54" s="9"/>
    </row>
    <row r="55" spans="2:16" ht="23.25" customHeight="1" x14ac:dyDescent="0.15">
      <c r="B55" s="64">
        <v>20240226</v>
      </c>
      <c r="C55" s="61" t="s">
        <v>72</v>
      </c>
      <c r="D55" s="62">
        <v>30000</v>
      </c>
      <c r="E55" s="63"/>
      <c r="F55" s="35"/>
      <c r="G55" s="19"/>
      <c r="N55" s="9"/>
      <c r="O55" s="9"/>
      <c r="P55" s="9"/>
    </row>
    <row r="56" spans="2:16" ht="23.25" customHeight="1" x14ac:dyDescent="0.15">
      <c r="B56" s="68">
        <v>20240227</v>
      </c>
      <c r="C56" s="65" t="s">
        <v>76</v>
      </c>
      <c r="D56" s="66">
        <v>50000</v>
      </c>
      <c r="E56" s="67"/>
      <c r="F56" s="35"/>
      <c r="G56" s="19"/>
      <c r="N56" s="9"/>
      <c r="O56" s="9"/>
      <c r="P56" s="9"/>
    </row>
    <row r="57" spans="2:16" ht="23.25" customHeight="1" x14ac:dyDescent="0.15">
      <c r="B57" s="64">
        <v>20240228</v>
      </c>
      <c r="C57" s="61" t="s">
        <v>77</v>
      </c>
      <c r="D57" s="62">
        <v>10000</v>
      </c>
      <c r="E57" s="63"/>
      <c r="F57" s="35"/>
      <c r="G57" s="19"/>
      <c r="N57" s="9"/>
      <c r="O57" s="9"/>
      <c r="P57" s="9"/>
    </row>
    <row r="58" spans="2:16" ht="23.25" customHeight="1" x14ac:dyDescent="0.15">
      <c r="B58" s="68">
        <v>20240304</v>
      </c>
      <c r="C58" s="65" t="s">
        <v>78</v>
      </c>
      <c r="D58" s="66">
        <v>20000</v>
      </c>
      <c r="E58" s="67"/>
      <c r="F58" s="35"/>
      <c r="G58" s="19"/>
      <c r="N58" s="9"/>
      <c r="O58" s="9"/>
      <c r="P58" s="9"/>
    </row>
    <row r="59" spans="2:16" ht="23.25" customHeight="1" x14ac:dyDescent="0.15">
      <c r="B59" s="64">
        <v>20240305</v>
      </c>
      <c r="C59" s="61" t="s">
        <v>59</v>
      </c>
      <c r="D59" s="62">
        <v>10000</v>
      </c>
      <c r="E59" s="63"/>
      <c r="F59" s="35"/>
      <c r="G59" s="19"/>
      <c r="N59" s="9"/>
      <c r="O59" s="9"/>
      <c r="P59" s="9"/>
    </row>
    <row r="60" spans="2:16" ht="23.25" customHeight="1" x14ac:dyDescent="0.15">
      <c r="B60" s="68">
        <v>20240308</v>
      </c>
      <c r="C60" s="65" t="s">
        <v>60</v>
      </c>
      <c r="D60" s="66"/>
      <c r="E60" s="66">
        <v>365000</v>
      </c>
      <c r="F60" s="35"/>
      <c r="G60" s="19"/>
      <c r="N60" s="9"/>
      <c r="O60" s="9"/>
      <c r="P60" s="9"/>
    </row>
    <row r="61" spans="2:16" ht="23.25" customHeight="1" x14ac:dyDescent="0.15">
      <c r="B61" s="64">
        <v>20240308</v>
      </c>
      <c r="C61" s="61" t="s">
        <v>60</v>
      </c>
      <c r="D61" s="62"/>
      <c r="E61" s="62">
        <v>40000</v>
      </c>
      <c r="F61" s="35" t="s">
        <v>86</v>
      </c>
      <c r="G61" s="19"/>
      <c r="N61" s="9"/>
      <c r="O61" s="9"/>
      <c r="P61" s="9"/>
    </row>
    <row r="62" spans="2:16" ht="23.25" customHeight="1" x14ac:dyDescent="0.15">
      <c r="B62" s="68">
        <v>20240308</v>
      </c>
      <c r="C62" s="65" t="s">
        <v>61</v>
      </c>
      <c r="D62" s="66"/>
      <c r="E62" s="66">
        <v>30000</v>
      </c>
      <c r="F62" s="35"/>
      <c r="G62" s="19"/>
      <c r="N62" s="9"/>
      <c r="O62" s="9"/>
      <c r="P62" s="9"/>
    </row>
    <row r="63" spans="2:16" ht="23.25" customHeight="1" x14ac:dyDescent="0.15">
      <c r="B63" s="64">
        <v>20240308</v>
      </c>
      <c r="C63" s="61" t="s">
        <v>62</v>
      </c>
      <c r="D63" s="62">
        <v>30000</v>
      </c>
      <c r="E63" s="63"/>
      <c r="F63" s="35"/>
      <c r="G63" s="19"/>
      <c r="N63" s="9"/>
      <c r="O63" s="9"/>
      <c r="P63" s="9"/>
    </row>
    <row r="64" spans="2:16" ht="23.25" customHeight="1" x14ac:dyDescent="0.15">
      <c r="B64" s="68">
        <v>20240310</v>
      </c>
      <c r="C64" s="65" t="s">
        <v>63</v>
      </c>
      <c r="D64" s="66">
        <v>10000</v>
      </c>
      <c r="E64" s="67"/>
      <c r="F64" s="35"/>
      <c r="G64" s="19"/>
      <c r="N64" s="9"/>
      <c r="O64" s="9"/>
      <c r="P64" s="9"/>
    </row>
    <row r="65" spans="2:16" ht="23.25" customHeight="1" x14ac:dyDescent="0.15">
      <c r="B65" s="64">
        <v>20240315</v>
      </c>
      <c r="C65" s="61" t="s">
        <v>64</v>
      </c>
      <c r="D65" s="62">
        <v>10000</v>
      </c>
      <c r="E65" s="63"/>
      <c r="F65" s="35"/>
      <c r="G65" s="19"/>
      <c r="N65" s="9"/>
      <c r="O65" s="9"/>
      <c r="P65" s="9"/>
    </row>
    <row r="66" spans="2:16" ht="23.25" customHeight="1" x14ac:dyDescent="0.15">
      <c r="B66" s="68">
        <v>20240318</v>
      </c>
      <c r="C66" s="65" t="s">
        <v>65</v>
      </c>
      <c r="D66" s="66">
        <v>10000</v>
      </c>
      <c r="E66" s="67"/>
      <c r="F66" s="35"/>
      <c r="G66" s="19"/>
      <c r="N66" s="9"/>
      <c r="O66" s="9"/>
      <c r="P66" s="9"/>
    </row>
    <row r="67" spans="2:16" ht="23.25" customHeight="1" x14ac:dyDescent="0.15">
      <c r="B67" s="64">
        <v>20240318</v>
      </c>
      <c r="C67" s="61" t="s">
        <v>66</v>
      </c>
      <c r="D67" s="62">
        <v>20000</v>
      </c>
      <c r="E67" s="63"/>
      <c r="F67" s="35"/>
      <c r="G67" s="19"/>
      <c r="N67" s="9"/>
      <c r="O67" s="9"/>
      <c r="P67" s="9"/>
    </row>
    <row r="68" spans="2:16" ht="23.25" customHeight="1" x14ac:dyDescent="0.15">
      <c r="B68" s="68">
        <v>20240318</v>
      </c>
      <c r="C68" s="65" t="s">
        <v>67</v>
      </c>
      <c r="D68" s="66">
        <v>30000</v>
      </c>
      <c r="E68" s="67"/>
      <c r="F68" s="35"/>
      <c r="G68" s="19"/>
      <c r="N68" s="9"/>
      <c r="O68" s="9"/>
      <c r="P68" s="9"/>
    </row>
    <row r="69" spans="2:16" ht="23.25" customHeight="1" x14ac:dyDescent="0.15">
      <c r="B69" s="64">
        <v>20240325</v>
      </c>
      <c r="C69" s="61" t="s">
        <v>68</v>
      </c>
      <c r="D69" s="62">
        <v>10000</v>
      </c>
      <c r="E69" s="63"/>
      <c r="F69" s="35"/>
      <c r="G69" s="19"/>
      <c r="N69" s="9"/>
      <c r="O69" s="9"/>
      <c r="P69" s="9"/>
    </row>
    <row r="70" spans="2:16" ht="23.25" customHeight="1" x14ac:dyDescent="0.15">
      <c r="B70" s="68">
        <v>20240325</v>
      </c>
      <c r="C70" s="65" t="s">
        <v>69</v>
      </c>
      <c r="D70" s="66">
        <v>10000</v>
      </c>
      <c r="E70" s="67"/>
      <c r="F70" s="35"/>
      <c r="G70" s="19"/>
      <c r="N70" s="9"/>
      <c r="O70" s="9"/>
      <c r="P70" s="9"/>
    </row>
    <row r="71" spans="2:16" ht="23.25" customHeight="1" x14ac:dyDescent="0.15">
      <c r="B71" s="64">
        <v>20240325</v>
      </c>
      <c r="C71" s="61" t="s">
        <v>70</v>
      </c>
      <c r="D71" s="62">
        <v>20000</v>
      </c>
      <c r="E71" s="62"/>
      <c r="F71" s="35"/>
      <c r="G71" s="19"/>
      <c r="N71" s="9"/>
      <c r="O71" s="9"/>
      <c r="P71" s="9"/>
    </row>
    <row r="72" spans="2:16" ht="22.5" customHeight="1" x14ac:dyDescent="0.15">
      <c r="B72" s="68">
        <v>20240325</v>
      </c>
      <c r="C72" s="65" t="s">
        <v>71</v>
      </c>
      <c r="D72" s="66">
        <v>100000</v>
      </c>
      <c r="E72" s="66"/>
      <c r="F72" s="35"/>
      <c r="G72" s="19"/>
      <c r="N72" s="9"/>
      <c r="O72" s="9"/>
      <c r="P72" s="9"/>
    </row>
    <row r="73" spans="2:16" ht="22.5" customHeight="1" x14ac:dyDescent="0.15">
      <c r="B73" s="64">
        <v>20240325</v>
      </c>
      <c r="C73" s="61" t="s">
        <v>72</v>
      </c>
      <c r="D73" s="62">
        <v>30000</v>
      </c>
      <c r="E73" s="62"/>
      <c r="F73" s="35"/>
      <c r="G73" s="19"/>
      <c r="N73" s="9"/>
      <c r="O73" s="9"/>
      <c r="P73" s="9"/>
    </row>
    <row r="74" spans="2:16" ht="23.25" customHeight="1" x14ac:dyDescent="0.15">
      <c r="B74" s="68">
        <v>20240326</v>
      </c>
      <c r="C74" s="65" t="s">
        <v>73</v>
      </c>
      <c r="D74" s="66">
        <v>5000</v>
      </c>
      <c r="E74" s="66"/>
      <c r="F74" s="35"/>
      <c r="G74" s="19"/>
      <c r="N74" s="9"/>
      <c r="O74" s="9"/>
      <c r="P74" s="9"/>
    </row>
    <row r="75" spans="2:16" ht="23.25" customHeight="1" x14ac:dyDescent="0.15">
      <c r="B75" s="64">
        <v>20240326</v>
      </c>
      <c r="C75" s="61" t="s">
        <v>74</v>
      </c>
      <c r="D75" s="62">
        <v>10000</v>
      </c>
      <c r="E75" s="63"/>
      <c r="F75" s="35"/>
      <c r="G75" s="19"/>
      <c r="N75" s="9"/>
      <c r="O75" s="9"/>
      <c r="P75" s="9"/>
    </row>
    <row r="76" spans="2:16" ht="23.25" customHeight="1" x14ac:dyDescent="0.15">
      <c r="B76" s="68">
        <v>20240326</v>
      </c>
      <c r="C76" s="65" t="s">
        <v>75</v>
      </c>
      <c r="D76" s="66">
        <v>10000</v>
      </c>
      <c r="E76" s="67"/>
      <c r="F76" s="35"/>
      <c r="G76" s="19"/>
      <c r="N76" s="9"/>
      <c r="O76" s="9"/>
      <c r="P76" s="9"/>
    </row>
    <row r="77" spans="2:16" ht="23.25" customHeight="1" x14ac:dyDescent="0.15">
      <c r="B77" s="64">
        <v>20240327</v>
      </c>
      <c r="C77" s="61" t="s">
        <v>76</v>
      </c>
      <c r="D77" s="62">
        <v>50000</v>
      </c>
      <c r="E77" s="63"/>
      <c r="F77" s="35"/>
      <c r="G77" s="19"/>
      <c r="N77" s="9"/>
      <c r="O77" s="9"/>
      <c r="P77" s="9"/>
    </row>
    <row r="78" spans="2:16" ht="23.25" customHeight="1" x14ac:dyDescent="0.15">
      <c r="B78" s="68">
        <v>20240328</v>
      </c>
      <c r="C78" s="65" t="s">
        <v>77</v>
      </c>
      <c r="D78" s="66">
        <v>10000</v>
      </c>
      <c r="E78" s="67"/>
      <c r="F78" s="35"/>
      <c r="G78" s="19"/>
      <c r="N78" s="9"/>
      <c r="O78" s="9"/>
      <c r="P78" s="9"/>
    </row>
    <row r="79" spans="2:16" ht="23.25" customHeight="1" x14ac:dyDescent="0.15">
      <c r="B79" s="69" t="s">
        <v>54</v>
      </c>
      <c r="C79" s="70"/>
      <c r="D79" s="70"/>
      <c r="E79" s="70"/>
      <c r="F79" s="71"/>
      <c r="G79" s="72"/>
      <c r="P79" s="9"/>
    </row>
    <row r="80" spans="2:16" ht="23.25" customHeight="1" x14ac:dyDescent="0.15">
      <c r="F80" s="39"/>
      <c r="G80" s="40"/>
    </row>
    <row r="81" spans="2:17" ht="23.25" customHeight="1" x14ac:dyDescent="0.15">
      <c r="D81" s="9"/>
      <c r="F81" s="39"/>
      <c r="G81" s="39"/>
      <c r="H81" s="41"/>
    </row>
    <row r="82" spans="2:17" ht="17.45" customHeight="1" x14ac:dyDescent="0.15">
      <c r="H82" s="41"/>
    </row>
    <row r="83" spans="2:17" ht="17.45" customHeight="1" x14ac:dyDescent="0.15">
      <c r="B83" s="60"/>
      <c r="C83" s="3"/>
    </row>
    <row r="84" spans="2:17" ht="17.45" customHeight="1" x14ac:dyDescent="0.15">
      <c r="B84" s="60"/>
      <c r="C84" s="3"/>
    </row>
    <row r="85" spans="2:17" ht="17.45" customHeight="1" x14ac:dyDescent="0.15">
      <c r="B85" s="60"/>
      <c r="C85" s="3"/>
    </row>
    <row r="86" spans="2:17" ht="17.45" customHeight="1" x14ac:dyDescent="0.15">
      <c r="B86" s="60"/>
      <c r="C86" s="3"/>
      <c r="N86" s="9"/>
      <c r="O86" s="9"/>
    </row>
    <row r="87" spans="2:17" ht="17.45" customHeight="1" x14ac:dyDescent="0.15">
      <c r="B87" s="60"/>
      <c r="C87" s="3"/>
    </row>
    <row r="88" spans="2:17" ht="17.45" customHeight="1" x14ac:dyDescent="0.15">
      <c r="B88" s="60"/>
      <c r="C88" s="3"/>
      <c r="P88" s="9"/>
      <c r="Q88" s="9"/>
    </row>
    <row r="89" spans="2:17" ht="17.45" customHeight="1" x14ac:dyDescent="0.15">
      <c r="B89" s="60"/>
      <c r="C89" s="3"/>
    </row>
    <row r="90" spans="2:17" ht="17.45" customHeight="1" x14ac:dyDescent="0.15">
      <c r="B90" s="60"/>
      <c r="C90" s="3"/>
    </row>
    <row r="91" spans="2:17" ht="17.45" customHeight="1" x14ac:dyDescent="0.15">
      <c r="B91" s="60"/>
      <c r="C91" s="3"/>
    </row>
    <row r="92" spans="2:17" ht="17.45" customHeight="1" x14ac:dyDescent="0.15">
      <c r="B92" s="60"/>
      <c r="C92" s="3"/>
    </row>
    <row r="93" spans="2:17" ht="17.45" customHeight="1" x14ac:dyDescent="0.15">
      <c r="B93" s="60"/>
      <c r="C93" s="3"/>
    </row>
    <row r="94" spans="2:17" ht="17.45" customHeight="1" x14ac:dyDescent="0.15">
      <c r="B94" s="60"/>
      <c r="C94" s="3"/>
    </row>
    <row r="95" spans="2:17" ht="17.45" customHeight="1" x14ac:dyDescent="0.15">
      <c r="B95" s="60"/>
      <c r="C95" s="3"/>
    </row>
    <row r="96" spans="2:17" ht="17.45" customHeight="1" x14ac:dyDescent="0.15">
      <c r="B96" s="60"/>
      <c r="C96" s="3"/>
    </row>
    <row r="97" spans="2:3" ht="17.45" customHeight="1" x14ac:dyDescent="0.15">
      <c r="B97" s="60"/>
      <c r="C97" s="3"/>
    </row>
    <row r="98" spans="2:3" ht="17.45" customHeight="1" x14ac:dyDescent="0.15">
      <c r="B98" s="60"/>
      <c r="C98" s="3"/>
    </row>
    <row r="99" spans="2:3" ht="17.45" customHeight="1" x14ac:dyDescent="0.15">
      <c r="B99" s="60"/>
      <c r="C99" s="3"/>
    </row>
    <row r="100" spans="2:3" ht="17.45" customHeight="1" x14ac:dyDescent="0.15">
      <c r="B100" s="60"/>
      <c r="C100" s="3"/>
    </row>
    <row r="101" spans="2:3" ht="17.45" customHeight="1" x14ac:dyDescent="0.15">
      <c r="B101" s="60"/>
      <c r="C101" s="3"/>
    </row>
    <row r="102" spans="2:3" ht="17.45" customHeight="1" x14ac:dyDescent="0.15">
      <c r="B102" s="60"/>
      <c r="C102" s="3"/>
    </row>
    <row r="103" spans="2:3" ht="17.45" customHeight="1" x14ac:dyDescent="0.15">
      <c r="B103" s="60"/>
      <c r="C103" s="3"/>
    </row>
    <row r="104" spans="2:3" ht="17.45" customHeight="1" x14ac:dyDescent="0.15">
      <c r="B104" s="60"/>
      <c r="C104" s="3"/>
    </row>
    <row r="105" spans="2:3" ht="17.45" customHeight="1" x14ac:dyDescent="0.15">
      <c r="B105" s="60"/>
      <c r="C105" s="3"/>
    </row>
    <row r="106" spans="2:3" ht="17.45" customHeight="1" x14ac:dyDescent="0.15">
      <c r="B106" s="60"/>
      <c r="C106" s="3"/>
    </row>
    <row r="107" spans="2:3" ht="17.45" customHeight="1" x14ac:dyDescent="0.15">
      <c r="B107" s="60"/>
      <c r="C107" s="3"/>
    </row>
    <row r="108" spans="2:3" ht="17.45" customHeight="1" x14ac:dyDescent="0.15">
      <c r="B108" s="60"/>
      <c r="C108" s="3"/>
    </row>
    <row r="109" spans="2:3" ht="17.45" customHeight="1" x14ac:dyDescent="0.15">
      <c r="B109" s="60"/>
      <c r="C109" s="3"/>
    </row>
    <row r="110" spans="2:3" ht="17.45" customHeight="1" x14ac:dyDescent="0.15">
      <c r="B110" s="60"/>
      <c r="C110" s="3"/>
    </row>
    <row r="111" spans="2:3" ht="17.45" customHeight="1" x14ac:dyDescent="0.15">
      <c r="B111" s="60"/>
      <c r="C111" s="3"/>
    </row>
    <row r="112" spans="2:3" ht="17.45" customHeight="1" x14ac:dyDescent="0.15">
      <c r="B112" s="60"/>
      <c r="C112" s="3"/>
    </row>
    <row r="113" spans="2:3" ht="17.45" customHeight="1" x14ac:dyDescent="0.15">
      <c r="B113" s="60"/>
      <c r="C113" s="3"/>
    </row>
    <row r="114" spans="2:3" ht="17.45" customHeight="1" x14ac:dyDescent="0.15">
      <c r="B114" s="60"/>
      <c r="C114" s="3"/>
    </row>
    <row r="115" spans="2:3" ht="17.45" customHeight="1" x14ac:dyDescent="0.15">
      <c r="B115" s="60"/>
      <c r="C115" s="3"/>
    </row>
    <row r="116" spans="2:3" ht="17.45" customHeight="1" x14ac:dyDescent="0.15">
      <c r="B116" s="60"/>
      <c r="C116" s="3"/>
    </row>
    <row r="117" spans="2:3" ht="17.45" customHeight="1" x14ac:dyDescent="0.15">
      <c r="B117" s="60"/>
      <c r="C117" s="3"/>
    </row>
    <row r="118" spans="2:3" ht="17.45" customHeight="1" x14ac:dyDescent="0.15">
      <c r="B118" s="60"/>
      <c r="C118" s="3"/>
    </row>
    <row r="119" spans="2:3" ht="17.45" customHeight="1" x14ac:dyDescent="0.15">
      <c r="B119" s="60"/>
      <c r="C119" s="3"/>
    </row>
    <row r="120" spans="2:3" ht="17.45" customHeight="1" x14ac:dyDescent="0.15">
      <c r="B120" s="60"/>
      <c r="C120" s="3"/>
    </row>
    <row r="121" spans="2:3" ht="17.45" customHeight="1" x14ac:dyDescent="0.15">
      <c r="B121" s="60"/>
      <c r="C121" s="3"/>
    </row>
    <row r="122" spans="2:3" ht="17.45" customHeight="1" x14ac:dyDescent="0.15">
      <c r="B122" s="60"/>
      <c r="C122" s="3"/>
    </row>
    <row r="123" spans="2:3" ht="17.45" customHeight="1" x14ac:dyDescent="0.15">
      <c r="B123" s="60"/>
      <c r="C123" s="3"/>
    </row>
    <row r="124" spans="2:3" ht="17.45" customHeight="1" x14ac:dyDescent="0.15">
      <c r="B124" s="60"/>
      <c r="C124" s="3"/>
    </row>
    <row r="125" spans="2:3" ht="17.45" customHeight="1" x14ac:dyDescent="0.15">
      <c r="B125" s="60"/>
      <c r="C125" s="3"/>
    </row>
    <row r="126" spans="2:3" ht="17.45" customHeight="1" x14ac:dyDescent="0.15">
      <c r="B126" s="60"/>
      <c r="C126" s="3"/>
    </row>
    <row r="127" spans="2:3" ht="17.45" customHeight="1" x14ac:dyDescent="0.15">
      <c r="B127" s="60"/>
      <c r="C127" s="3"/>
    </row>
    <row r="128" spans="2:3" ht="17.45" customHeight="1" x14ac:dyDescent="0.15">
      <c r="B128" s="60"/>
      <c r="C128" s="3"/>
    </row>
    <row r="129" spans="2:3" ht="17.45" customHeight="1" x14ac:dyDescent="0.15">
      <c r="B129" s="60"/>
      <c r="C129" s="3"/>
    </row>
    <row r="130" spans="2:3" ht="17.45" customHeight="1" x14ac:dyDescent="0.15">
      <c r="B130" s="60"/>
      <c r="C130" s="3"/>
    </row>
    <row r="131" spans="2:3" ht="17.45" customHeight="1" x14ac:dyDescent="0.15">
      <c r="B131" s="60"/>
      <c r="C131" s="3"/>
    </row>
    <row r="132" spans="2:3" ht="17.45" customHeight="1" x14ac:dyDescent="0.15">
      <c r="B132" s="60"/>
      <c r="C132" s="3"/>
    </row>
    <row r="133" spans="2:3" ht="17.45" customHeight="1" x14ac:dyDescent="0.15">
      <c r="B133" s="60"/>
      <c r="C133" s="3"/>
    </row>
    <row r="134" spans="2:3" ht="17.45" customHeight="1" x14ac:dyDescent="0.15">
      <c r="B134" s="60"/>
      <c r="C134" s="3"/>
    </row>
    <row r="135" spans="2:3" ht="17.45" customHeight="1" x14ac:dyDescent="0.15">
      <c r="B135" s="60"/>
      <c r="C135" s="3"/>
    </row>
    <row r="136" spans="2:3" ht="17.45" customHeight="1" x14ac:dyDescent="0.15">
      <c r="B136" s="60"/>
      <c r="C136" s="3"/>
    </row>
    <row r="137" spans="2:3" ht="17.45" customHeight="1" x14ac:dyDescent="0.15">
      <c r="B137" s="60"/>
      <c r="C137" s="3"/>
    </row>
    <row r="138" spans="2:3" ht="17.45" customHeight="1" x14ac:dyDescent="0.15">
      <c r="B138" s="60"/>
      <c r="C138" s="3"/>
    </row>
    <row r="139" spans="2:3" ht="17.45" customHeight="1" x14ac:dyDescent="0.15">
      <c r="B139" s="60"/>
      <c r="C139" s="3"/>
    </row>
    <row r="140" spans="2:3" ht="17.45" customHeight="1" x14ac:dyDescent="0.15">
      <c r="B140" s="60"/>
      <c r="C140" s="3"/>
    </row>
    <row r="141" spans="2:3" ht="17.45" customHeight="1" x14ac:dyDescent="0.15">
      <c r="B141" s="60"/>
      <c r="C141" s="3"/>
    </row>
    <row r="142" spans="2:3" ht="17.45" customHeight="1" x14ac:dyDescent="0.15">
      <c r="B142" s="60"/>
      <c r="C142" s="3"/>
    </row>
    <row r="143" spans="2:3" ht="17.45" customHeight="1" x14ac:dyDescent="0.15">
      <c r="B143" s="60"/>
      <c r="C143" s="3"/>
    </row>
    <row r="144" spans="2:3" ht="17.45" customHeight="1" x14ac:dyDescent="0.15">
      <c r="B144" s="60"/>
      <c r="C144" s="3"/>
    </row>
    <row r="145" spans="2:3" ht="17.45" customHeight="1" x14ac:dyDescent="0.15">
      <c r="B145" s="60"/>
      <c r="C145" s="3"/>
    </row>
    <row r="146" spans="2:3" ht="17.45" customHeight="1" x14ac:dyDescent="0.15">
      <c r="B146" s="60"/>
      <c r="C146" s="3"/>
    </row>
    <row r="147" spans="2:3" ht="17.45" customHeight="1" x14ac:dyDescent="0.15">
      <c r="B147" s="60"/>
      <c r="C147" s="3"/>
    </row>
  </sheetData>
  <sortState ref="A74:W144">
    <sortCondition ref="B74"/>
  </sortState>
  <mergeCells count="9">
    <mergeCell ref="B79:G79"/>
    <mergeCell ref="B1:G1"/>
    <mergeCell ref="B4:B6"/>
    <mergeCell ref="B7:B8"/>
    <mergeCell ref="B10:G10"/>
    <mergeCell ref="D12:E12"/>
    <mergeCell ref="F12:G12"/>
    <mergeCell ref="F13:G13"/>
    <mergeCell ref="F14:G14"/>
  </mergeCells>
  <phoneticPr fontId="3" type="noConversion"/>
  <printOptions horizontalCentered="1"/>
  <pageMargins left="0.23622047244094491" right="0.23622047244094491" top="0.19685039370078741" bottom="0.19685039370078741" header="0.31496062992125984" footer="0.31496062992125984"/>
  <pageSetup paperSize="9" scale="44" fitToWidth="0" orientation="portrait" copies="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후원금사용내역</vt:lpstr>
      <vt:lpstr>후원금사용내역!Print_Area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cp:lastPrinted>2024-04-12T04:02:38Z</cp:lastPrinted>
  <dcterms:created xsi:type="dcterms:W3CDTF">2020-04-08T00:06:21Z</dcterms:created>
  <dcterms:modified xsi:type="dcterms:W3CDTF">2024-04-12T04:04:45Z</dcterms:modified>
</cp:coreProperties>
</file>